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7 год 131 форма\МАРТ\"/>
    </mc:Choice>
  </mc:AlternateContent>
  <bookViews>
    <workbookView xWindow="120" yWindow="15" windowWidth="19035" windowHeight="8190" firstSheet="15" activeTab="16"/>
  </bookViews>
  <sheets>
    <sheet name="Багратионовск" sheetId="6" r:id="rId1"/>
    <sheet name="Балтийск" sheetId="5" r:id="rId2"/>
    <sheet name="Гвардейск" sheetId="1" r:id="rId3"/>
    <sheet name="Гурьевск" sheetId="2" r:id="rId4"/>
    <sheet name="Гусев" sheetId="3" r:id="rId5"/>
    <sheet name="Зеленоградск" sheetId="4" r:id="rId6"/>
    <sheet name="Краснознаменск" sheetId="7" r:id="rId7"/>
    <sheet name="Ладушкин" sheetId="8" r:id="rId8"/>
    <sheet name="Мамоново" sheetId="9" r:id="rId9"/>
    <sheet name="Неман" sheetId="10" r:id="rId10"/>
    <sheet name="Нестеров" sheetId="11" r:id="rId11"/>
    <sheet name="Озерск" sheetId="12" r:id="rId12"/>
    <sheet name="Пионерск" sheetId="13" r:id="rId13"/>
    <sheet name="Полесск" sheetId="14" r:id="rId14"/>
    <sheet name="Правдинск" sheetId="15" r:id="rId15"/>
    <sheet name="Светлый" sheetId="16" r:id="rId16"/>
    <sheet name="Светлогорск" sheetId="17" r:id="rId17"/>
    <sheet name="Славск" sheetId="18" r:id="rId18"/>
    <sheet name="Советск" sheetId="19" r:id="rId19"/>
    <sheet name="Черняховск" sheetId="20" r:id="rId20"/>
    <sheet name="ГП1" sheetId="22" r:id="rId21"/>
    <sheet name="ГП2" sheetId="23" r:id="rId22"/>
    <sheet name="ГП3" sheetId="24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Новомед" sheetId="37" r:id="rId32"/>
    <sheet name="ЦГКБ" sheetId="35" r:id="rId33"/>
    <sheet name="Свод" sheetId="36" r:id="rId34"/>
  </sheets>
  <externalReferences>
    <externalReference r:id="rId35"/>
    <externalReference r:id="rId36"/>
  </externalReferences>
  <calcPr calcId="152511"/>
</workbook>
</file>

<file path=xl/calcChain.xml><?xml version="1.0" encoding="utf-8"?>
<calcChain xmlns="http://schemas.openxmlformats.org/spreadsheetml/2006/main">
  <c r="G16" i="17" l="1"/>
  <c r="G15" i="17"/>
  <c r="G14" i="17"/>
  <c r="G13" i="17"/>
  <c r="G12" i="17"/>
  <c r="G11" i="17"/>
  <c r="G10" i="17"/>
  <c r="G9" i="17"/>
  <c r="G8" i="17"/>
  <c r="G7" i="17"/>
  <c r="G6" i="17"/>
  <c r="G16" i="34" l="1"/>
  <c r="G15" i="34"/>
  <c r="G14" i="34"/>
  <c r="G13" i="34"/>
  <c r="G12" i="34"/>
  <c r="G11" i="34"/>
  <c r="G10" i="34"/>
  <c r="G9" i="34"/>
  <c r="G8" i="34"/>
  <c r="G7" i="34"/>
  <c r="G6" i="34"/>
  <c r="G16" i="29" l="1"/>
  <c r="G15" i="29"/>
  <c r="G14" i="29"/>
  <c r="G13" i="29"/>
  <c r="G12" i="29"/>
  <c r="G11" i="29"/>
  <c r="G10" i="29"/>
  <c r="G9" i="29"/>
  <c r="G8" i="29"/>
  <c r="G7" i="29"/>
  <c r="G6" i="29"/>
  <c r="G16" i="22" l="1"/>
  <c r="G15" i="22"/>
  <c r="G14" i="22"/>
  <c r="G13" i="22"/>
  <c r="G12" i="22"/>
  <c r="G11" i="22"/>
  <c r="G10" i="22"/>
  <c r="G9" i="22"/>
  <c r="G8" i="22"/>
  <c r="G7" i="22"/>
  <c r="G6" i="22"/>
  <c r="G16" i="30"/>
  <c r="G15" i="30"/>
  <c r="G14" i="30"/>
  <c r="G13" i="30"/>
  <c r="G12" i="30"/>
  <c r="G11" i="30"/>
  <c r="G10" i="30"/>
  <c r="G9" i="30"/>
  <c r="G8" i="30"/>
  <c r="G7" i="30"/>
  <c r="G6" i="30"/>
  <c r="G16" i="24" l="1"/>
  <c r="G15" i="24"/>
  <c r="G14" i="24"/>
  <c r="G13" i="24"/>
  <c r="G12" i="24"/>
  <c r="G11" i="24"/>
  <c r="G10" i="24"/>
  <c r="G9" i="24"/>
  <c r="G8" i="24"/>
  <c r="G7" i="24"/>
  <c r="G6" i="24"/>
  <c r="G16" i="15" l="1"/>
  <c r="G15" i="15"/>
  <c r="G14" i="15"/>
  <c r="G13" i="15"/>
  <c r="G12" i="15"/>
  <c r="G11" i="15"/>
  <c r="G10" i="15"/>
  <c r="G9" i="15"/>
  <c r="G8" i="15"/>
  <c r="G7" i="15"/>
  <c r="G6" i="15"/>
  <c r="G16" i="31"/>
  <c r="G15" i="31"/>
  <c r="G14" i="31"/>
  <c r="G13" i="31"/>
  <c r="G12" i="31"/>
  <c r="G11" i="31"/>
  <c r="G10" i="31"/>
  <c r="G9" i="31"/>
  <c r="G8" i="31"/>
  <c r="G7" i="31"/>
  <c r="G6" i="31"/>
  <c r="G16" i="13" l="1"/>
  <c r="G15" i="13"/>
  <c r="G14" i="13"/>
  <c r="G13" i="13"/>
  <c r="G12" i="13"/>
  <c r="G11" i="13"/>
  <c r="G10" i="13"/>
  <c r="G9" i="13"/>
  <c r="G8" i="13"/>
  <c r="G7" i="13"/>
  <c r="G6" i="13"/>
  <c r="G16" i="16"/>
  <c r="G15" i="16"/>
  <c r="G14" i="16"/>
  <c r="G13" i="16"/>
  <c r="G12" i="16"/>
  <c r="G11" i="16"/>
  <c r="G10" i="16"/>
  <c r="G9" i="16"/>
  <c r="G8" i="16"/>
  <c r="G7" i="16"/>
  <c r="G6" i="16"/>
  <c r="G16" i="18"/>
  <c r="G15" i="18"/>
  <c r="G14" i="18"/>
  <c r="G13" i="18"/>
  <c r="G12" i="18"/>
  <c r="G11" i="18"/>
  <c r="G10" i="18"/>
  <c r="G9" i="18"/>
  <c r="G8" i="18"/>
  <c r="G7" i="18"/>
  <c r="G6" i="18"/>
  <c r="G16" i="7"/>
  <c r="G15" i="7"/>
  <c r="G14" i="7"/>
  <c r="G13" i="7"/>
  <c r="G12" i="7"/>
  <c r="G11" i="7"/>
  <c r="G10" i="7"/>
  <c r="G9" i="7"/>
  <c r="G8" i="7"/>
  <c r="G7" i="7"/>
  <c r="G6" i="7"/>
  <c r="G16" i="9"/>
  <c r="G15" i="9"/>
  <c r="G14" i="9"/>
  <c r="G13" i="9"/>
  <c r="G12" i="9"/>
  <c r="G11" i="9"/>
  <c r="G10" i="9"/>
  <c r="G9" i="9"/>
  <c r="G8" i="9"/>
  <c r="G7" i="9"/>
  <c r="G6" i="9"/>
  <c r="G16" i="14" l="1"/>
  <c r="G15" i="14"/>
  <c r="G14" i="14"/>
  <c r="G13" i="14"/>
  <c r="G12" i="14"/>
  <c r="G11" i="14"/>
  <c r="G10" i="14"/>
  <c r="G9" i="14"/>
  <c r="G8" i="14"/>
  <c r="G7" i="14"/>
  <c r="G6" i="14"/>
  <c r="G16" i="28"/>
  <c r="G15" i="28"/>
  <c r="G14" i="28"/>
  <c r="G13" i="28"/>
  <c r="G12" i="28"/>
  <c r="G11" i="28"/>
  <c r="G10" i="28"/>
  <c r="G9" i="28"/>
  <c r="G8" i="28"/>
  <c r="G7" i="28"/>
  <c r="G6" i="28"/>
  <c r="G16" i="20"/>
  <c r="G15" i="20"/>
  <c r="G14" i="20"/>
  <c r="G13" i="20"/>
  <c r="G12" i="20"/>
  <c r="G11" i="20"/>
  <c r="G10" i="20"/>
  <c r="G9" i="20"/>
  <c r="G8" i="20"/>
  <c r="G7" i="20"/>
  <c r="G6" i="20"/>
  <c r="G16" i="37"/>
  <c r="G15" i="37"/>
  <c r="G14" i="37"/>
  <c r="G13" i="37"/>
  <c r="G12" i="37"/>
  <c r="G11" i="37"/>
  <c r="G10" i="37"/>
  <c r="G9" i="37"/>
  <c r="G8" i="37"/>
  <c r="G7" i="37"/>
  <c r="G6" i="37"/>
  <c r="G16" i="8"/>
  <c r="G15" i="8"/>
  <c r="G14" i="8"/>
  <c r="G13" i="8"/>
  <c r="G12" i="8"/>
  <c r="G11" i="8"/>
  <c r="G10" i="8"/>
  <c r="G9" i="8"/>
  <c r="G8" i="8"/>
  <c r="G7" i="8"/>
  <c r="G6" i="8"/>
  <c r="G16" i="1"/>
  <c r="G15" i="1"/>
  <c r="G14" i="1"/>
  <c r="G13" i="1"/>
  <c r="G12" i="1"/>
  <c r="G11" i="1"/>
  <c r="G10" i="1"/>
  <c r="G9" i="1"/>
  <c r="G8" i="1"/>
  <c r="G7" i="1"/>
  <c r="G6" i="1"/>
  <c r="G16" i="27" l="1"/>
  <c r="G15" i="27"/>
  <c r="G14" i="27"/>
  <c r="G13" i="27"/>
  <c r="G12" i="27"/>
  <c r="G11" i="27"/>
  <c r="G10" i="27"/>
  <c r="G9" i="27"/>
  <c r="G8" i="27"/>
  <c r="G7" i="27"/>
  <c r="G6" i="27"/>
  <c r="G16" i="10"/>
  <c r="G15" i="10"/>
  <c r="G14" i="10"/>
  <c r="G13" i="10"/>
  <c r="G12" i="10"/>
  <c r="G11" i="10"/>
  <c r="G10" i="10"/>
  <c r="G9" i="10"/>
  <c r="G8" i="10"/>
  <c r="G7" i="10"/>
  <c r="G6" i="10"/>
  <c r="G16" i="12"/>
  <c r="G15" i="12"/>
  <c r="G14" i="12"/>
  <c r="G13" i="12"/>
  <c r="G12" i="12"/>
  <c r="G11" i="12"/>
  <c r="G10" i="12"/>
  <c r="G9" i="12"/>
  <c r="G8" i="12"/>
  <c r="G7" i="12"/>
  <c r="G6" i="12"/>
  <c r="G16" i="23" l="1"/>
  <c r="G15" i="23"/>
  <c r="G14" i="23"/>
  <c r="G13" i="23"/>
  <c r="G12" i="23"/>
  <c r="G11" i="23"/>
  <c r="G10" i="23"/>
  <c r="G9" i="23"/>
  <c r="G8" i="23"/>
  <c r="G7" i="23"/>
  <c r="G6" i="23"/>
  <c r="G16" i="11" l="1"/>
  <c r="G15" i="11"/>
  <c r="G14" i="11"/>
  <c r="G13" i="11"/>
  <c r="G12" i="11"/>
  <c r="G11" i="11"/>
  <c r="G10" i="11"/>
  <c r="G9" i="11"/>
  <c r="G8" i="11"/>
  <c r="G7" i="11"/>
  <c r="G6" i="11"/>
  <c r="G16" i="5" l="1"/>
  <c r="G15" i="5"/>
  <c r="G14" i="5"/>
  <c r="G13" i="5"/>
  <c r="G12" i="5"/>
  <c r="G11" i="5"/>
  <c r="G10" i="5"/>
  <c r="G9" i="5"/>
  <c r="G8" i="5"/>
  <c r="G7" i="5"/>
  <c r="G6" i="5"/>
  <c r="G16" i="6" l="1"/>
  <c r="G15" i="6"/>
  <c r="G14" i="6"/>
  <c r="G13" i="6"/>
  <c r="G12" i="6"/>
  <c r="G11" i="6"/>
  <c r="G10" i="6"/>
  <c r="G9" i="6"/>
  <c r="G8" i="6"/>
  <c r="G7" i="6"/>
  <c r="G6" i="6"/>
  <c r="G16" i="35"/>
  <c r="G15" i="35"/>
  <c r="G14" i="35"/>
  <c r="G13" i="35"/>
  <c r="G12" i="35"/>
  <c r="G11" i="35"/>
  <c r="G10" i="35"/>
  <c r="G9" i="35"/>
  <c r="G8" i="35"/>
  <c r="G7" i="35"/>
  <c r="G6" i="35"/>
  <c r="G16" i="3" l="1"/>
  <c r="G15" i="3"/>
  <c r="G14" i="3"/>
  <c r="G13" i="3"/>
  <c r="G12" i="3"/>
  <c r="G11" i="3"/>
  <c r="G10" i="3"/>
  <c r="G9" i="3"/>
  <c r="G8" i="3"/>
  <c r="G7" i="3"/>
  <c r="G6" i="3"/>
  <c r="G16" i="2" l="1"/>
  <c r="G15" i="2"/>
  <c r="G14" i="2"/>
  <c r="G13" i="2"/>
  <c r="G12" i="2"/>
  <c r="G11" i="2"/>
  <c r="G10" i="2"/>
  <c r="G9" i="2"/>
  <c r="G8" i="2"/>
  <c r="G7" i="2"/>
  <c r="G6" i="2"/>
  <c r="G16" i="4" l="1"/>
  <c r="G15" i="4"/>
  <c r="G14" i="4"/>
  <c r="G13" i="4"/>
  <c r="G12" i="4"/>
  <c r="G11" i="4"/>
  <c r="G10" i="4"/>
  <c r="G9" i="4"/>
  <c r="G8" i="4"/>
  <c r="G7" i="4"/>
  <c r="G6" i="4"/>
  <c r="G16" i="19" l="1"/>
  <c r="G15" i="19"/>
  <c r="G14" i="19"/>
  <c r="G13" i="19"/>
  <c r="G12" i="19"/>
  <c r="G11" i="19"/>
  <c r="G10" i="19"/>
  <c r="G9" i="19"/>
  <c r="G8" i="19"/>
  <c r="G7" i="19"/>
  <c r="G6" i="19"/>
  <c r="P19" i="37" l="1"/>
  <c r="J20" i="37" s="1"/>
  <c r="N16" i="37"/>
  <c r="M16" i="37"/>
  <c r="L16" i="37"/>
  <c r="K16" i="37"/>
  <c r="N15" i="37"/>
  <c r="M15" i="37"/>
  <c r="L15" i="37"/>
  <c r="K15" i="37"/>
  <c r="N14" i="37"/>
  <c r="M14" i="37"/>
  <c r="L14" i="37"/>
  <c r="K14" i="37"/>
  <c r="N13" i="37"/>
  <c r="M13" i="37"/>
  <c r="L13" i="37"/>
  <c r="K13" i="37"/>
  <c r="N12" i="37"/>
  <c r="M12" i="37"/>
  <c r="L12" i="37"/>
  <c r="K12" i="37"/>
  <c r="N11" i="37"/>
  <c r="M11" i="37"/>
  <c r="L11" i="37"/>
  <c r="K11" i="37"/>
  <c r="N10" i="37"/>
  <c r="M10" i="37"/>
  <c r="L10" i="37"/>
  <c r="K10" i="37"/>
  <c r="N9" i="37"/>
  <c r="M9" i="37"/>
  <c r="L9" i="37"/>
  <c r="K9" i="37"/>
  <c r="N8" i="37"/>
  <c r="M8" i="37"/>
  <c r="L8" i="37"/>
  <c r="K8" i="37"/>
  <c r="N7" i="37"/>
  <c r="M7" i="37"/>
  <c r="L7" i="37"/>
  <c r="K7" i="37"/>
  <c r="N6" i="37"/>
  <c r="M6" i="37"/>
  <c r="L6" i="37"/>
  <c r="K6" i="37"/>
  <c r="O6" i="37" l="1"/>
  <c r="O8" i="37"/>
  <c r="O12" i="37"/>
  <c r="O14" i="37"/>
  <c r="O7" i="37"/>
  <c r="O11" i="37"/>
  <c r="O13" i="37"/>
  <c r="O15" i="37"/>
  <c r="J19" i="37"/>
  <c r="M22" i="37"/>
  <c r="O10" i="37"/>
  <c r="O16" i="37"/>
  <c r="O9" i="37"/>
  <c r="M21" i="37" l="1"/>
  <c r="G16" i="33" l="1"/>
  <c r="G15" i="33"/>
  <c r="G14" i="33"/>
  <c r="G13" i="33"/>
  <c r="G12" i="33"/>
  <c r="G11" i="33"/>
  <c r="G10" i="33"/>
  <c r="G9" i="33"/>
  <c r="G8" i="33"/>
  <c r="G7" i="33"/>
  <c r="G6" i="33"/>
  <c r="P19" i="12" l="1"/>
  <c r="P19" i="2"/>
  <c r="P19" i="35"/>
  <c r="P19" i="34"/>
  <c r="P19" i="33"/>
  <c r="P19" i="32"/>
  <c r="P19" i="31"/>
  <c r="P19" i="30"/>
  <c r="P19" i="29"/>
  <c r="P19" i="28"/>
  <c r="P19" i="27"/>
  <c r="P19" i="24"/>
  <c r="P19" i="23"/>
  <c r="P19" i="22"/>
  <c r="P19" i="19"/>
  <c r="P19" i="18"/>
  <c r="P19" i="17"/>
  <c r="P19" i="16"/>
  <c r="P19" i="15"/>
  <c r="P19" i="14"/>
  <c r="P19" i="13"/>
  <c r="P19" i="11"/>
  <c r="P19" i="10"/>
  <c r="P19" i="9"/>
  <c r="P19" i="8"/>
  <c r="P19" i="7"/>
  <c r="P19" i="4"/>
  <c r="P19" i="3"/>
  <c r="P19" i="1"/>
  <c r="P19" i="5"/>
  <c r="P19" i="6"/>
  <c r="P19" i="20" l="1"/>
  <c r="G16" i="32" l="1"/>
  <c r="G15" i="32"/>
  <c r="G14" i="32"/>
  <c r="G13" i="32"/>
  <c r="G12" i="32"/>
  <c r="G11" i="32"/>
  <c r="G10" i="32"/>
  <c r="G9" i="32"/>
  <c r="G8" i="32"/>
  <c r="G7" i="32"/>
  <c r="G6" i="32"/>
  <c r="K22" i="36" l="1"/>
  <c r="K21" i="36"/>
  <c r="H20" i="36"/>
  <c r="H19" i="36"/>
  <c r="J7" i="36"/>
  <c r="J8" i="36"/>
  <c r="J9" i="36"/>
  <c r="J10" i="36"/>
  <c r="J11" i="36"/>
  <c r="J12" i="36"/>
  <c r="J13" i="36"/>
  <c r="J14" i="36"/>
  <c r="J15" i="36"/>
  <c r="J16" i="36"/>
  <c r="I7" i="36"/>
  <c r="I8" i="36"/>
  <c r="I9" i="36"/>
  <c r="I10" i="36"/>
  <c r="I11" i="36"/>
  <c r="I12" i="36"/>
  <c r="I13" i="36"/>
  <c r="I14" i="36"/>
  <c r="I15" i="36"/>
  <c r="I16" i="36"/>
  <c r="H7" i="36"/>
  <c r="H8" i="36"/>
  <c r="H9" i="36"/>
  <c r="H10" i="36"/>
  <c r="H11" i="36"/>
  <c r="H12" i="36"/>
  <c r="H13" i="36"/>
  <c r="H14" i="36"/>
  <c r="H15" i="36"/>
  <c r="H16" i="36"/>
  <c r="I6" i="36"/>
  <c r="J6" i="36"/>
  <c r="H6" i="36"/>
  <c r="F7" i="36"/>
  <c r="F8" i="36"/>
  <c r="F9" i="36"/>
  <c r="F10" i="36"/>
  <c r="F11" i="36"/>
  <c r="F12" i="36"/>
  <c r="F13" i="36"/>
  <c r="F14" i="36"/>
  <c r="F15" i="36"/>
  <c r="F16" i="36"/>
  <c r="E7" i="36"/>
  <c r="E8" i="36"/>
  <c r="E9" i="36"/>
  <c r="E10" i="36"/>
  <c r="E11" i="36"/>
  <c r="E12" i="36"/>
  <c r="E13" i="36"/>
  <c r="E14" i="36"/>
  <c r="E15" i="36"/>
  <c r="E16" i="36"/>
  <c r="D7" i="36"/>
  <c r="D8" i="36"/>
  <c r="D9" i="36"/>
  <c r="D10" i="36"/>
  <c r="D11" i="36"/>
  <c r="D12" i="36"/>
  <c r="D13" i="36"/>
  <c r="D14" i="36"/>
  <c r="D15" i="36"/>
  <c r="D16" i="36"/>
  <c r="E6" i="36"/>
  <c r="F6" i="36"/>
  <c r="D6" i="36"/>
  <c r="J20" i="35"/>
  <c r="N16" i="35"/>
  <c r="M16" i="35"/>
  <c r="L16" i="35"/>
  <c r="K16" i="35"/>
  <c r="N15" i="35"/>
  <c r="M15" i="35"/>
  <c r="L15" i="35"/>
  <c r="K15" i="35"/>
  <c r="N14" i="35"/>
  <c r="M14" i="35"/>
  <c r="L14" i="35"/>
  <c r="K14" i="35"/>
  <c r="N13" i="35"/>
  <c r="M13" i="35"/>
  <c r="L13" i="35"/>
  <c r="K13" i="35"/>
  <c r="N12" i="35"/>
  <c r="M12" i="35"/>
  <c r="L12" i="35"/>
  <c r="K12" i="35"/>
  <c r="N11" i="35"/>
  <c r="M11" i="35"/>
  <c r="L11" i="35"/>
  <c r="K11" i="35"/>
  <c r="N10" i="35"/>
  <c r="M10" i="35"/>
  <c r="L10" i="35"/>
  <c r="K10" i="35"/>
  <c r="N9" i="35"/>
  <c r="M9" i="35"/>
  <c r="L9" i="35"/>
  <c r="K9" i="35"/>
  <c r="N8" i="35"/>
  <c r="M8" i="35"/>
  <c r="L8" i="35"/>
  <c r="K8" i="35"/>
  <c r="N7" i="35"/>
  <c r="M7" i="35"/>
  <c r="L7" i="35"/>
  <c r="K7" i="35"/>
  <c r="N6" i="35"/>
  <c r="M6" i="35"/>
  <c r="L6" i="35"/>
  <c r="K6" i="35"/>
  <c r="J20" i="34"/>
  <c r="N16" i="34"/>
  <c r="M16" i="34"/>
  <c r="L16" i="34"/>
  <c r="K16" i="34"/>
  <c r="N15" i="34"/>
  <c r="M15" i="34"/>
  <c r="L15" i="34"/>
  <c r="K15" i="34"/>
  <c r="N14" i="34"/>
  <c r="M14" i="34"/>
  <c r="L14" i="34"/>
  <c r="K14" i="34"/>
  <c r="N13" i="34"/>
  <c r="M13" i="34"/>
  <c r="L13" i="34"/>
  <c r="K13" i="34"/>
  <c r="N12" i="34"/>
  <c r="M12" i="34"/>
  <c r="L12" i="34"/>
  <c r="K12" i="34"/>
  <c r="N11" i="34"/>
  <c r="M11" i="34"/>
  <c r="L11" i="34"/>
  <c r="K11" i="34"/>
  <c r="N10" i="34"/>
  <c r="M10" i="34"/>
  <c r="L10" i="34"/>
  <c r="K10" i="34"/>
  <c r="N9" i="34"/>
  <c r="M9" i="34"/>
  <c r="L9" i="34"/>
  <c r="K9" i="34"/>
  <c r="N8" i="34"/>
  <c r="M8" i="34"/>
  <c r="L8" i="34"/>
  <c r="K8" i="34"/>
  <c r="N7" i="34"/>
  <c r="M7" i="34"/>
  <c r="L7" i="34"/>
  <c r="K7" i="34"/>
  <c r="N6" i="34"/>
  <c r="M6" i="34"/>
  <c r="L6" i="34"/>
  <c r="K6" i="34"/>
  <c r="J20" i="33"/>
  <c r="N16" i="33"/>
  <c r="M16" i="33"/>
  <c r="L16" i="33"/>
  <c r="K16" i="33"/>
  <c r="N15" i="33"/>
  <c r="M15" i="33"/>
  <c r="L15" i="33"/>
  <c r="K15" i="33"/>
  <c r="N14" i="33"/>
  <c r="M14" i="33"/>
  <c r="L14" i="33"/>
  <c r="K14" i="33"/>
  <c r="N13" i="33"/>
  <c r="M13" i="33"/>
  <c r="L13" i="33"/>
  <c r="K13" i="33"/>
  <c r="N12" i="33"/>
  <c r="M12" i="33"/>
  <c r="L12" i="33"/>
  <c r="K12" i="33"/>
  <c r="N11" i="33"/>
  <c r="M11" i="33"/>
  <c r="L11" i="33"/>
  <c r="K11" i="33"/>
  <c r="N10" i="33"/>
  <c r="M10" i="33"/>
  <c r="L10" i="33"/>
  <c r="K10" i="33"/>
  <c r="N9" i="33"/>
  <c r="M9" i="33"/>
  <c r="L9" i="33"/>
  <c r="K9" i="33"/>
  <c r="N8" i="33"/>
  <c r="M8" i="33"/>
  <c r="L8" i="33"/>
  <c r="K8" i="33"/>
  <c r="N7" i="33"/>
  <c r="M7" i="33"/>
  <c r="L7" i="33"/>
  <c r="K7" i="33"/>
  <c r="N6" i="33"/>
  <c r="M6" i="33"/>
  <c r="L6" i="33"/>
  <c r="K6" i="33"/>
  <c r="J20" i="32"/>
  <c r="N16" i="32"/>
  <c r="M16" i="32"/>
  <c r="L16" i="32"/>
  <c r="K16" i="32"/>
  <c r="N15" i="32"/>
  <c r="M15" i="32"/>
  <c r="L15" i="32"/>
  <c r="K15" i="32"/>
  <c r="N14" i="32"/>
  <c r="M14" i="32"/>
  <c r="L14" i="32"/>
  <c r="K14" i="32"/>
  <c r="N13" i="32"/>
  <c r="M13" i="32"/>
  <c r="L13" i="32"/>
  <c r="K13" i="32"/>
  <c r="N12" i="32"/>
  <c r="M12" i="32"/>
  <c r="L12" i="32"/>
  <c r="K12" i="32"/>
  <c r="N11" i="32"/>
  <c r="M11" i="32"/>
  <c r="L11" i="32"/>
  <c r="K11" i="32"/>
  <c r="N10" i="32"/>
  <c r="M10" i="32"/>
  <c r="L10" i="32"/>
  <c r="K10" i="32"/>
  <c r="N9" i="32"/>
  <c r="M9" i="32"/>
  <c r="L9" i="32"/>
  <c r="K9" i="32"/>
  <c r="N8" i="32"/>
  <c r="M8" i="32"/>
  <c r="L8" i="32"/>
  <c r="K8" i="32"/>
  <c r="N7" i="32"/>
  <c r="M7" i="32"/>
  <c r="L7" i="32"/>
  <c r="K7" i="32"/>
  <c r="N6" i="32"/>
  <c r="M6" i="32"/>
  <c r="L6" i="32"/>
  <c r="K6" i="32"/>
  <c r="J20" i="31"/>
  <c r="N16" i="31"/>
  <c r="M16" i="31"/>
  <c r="L16" i="31"/>
  <c r="K16" i="31"/>
  <c r="N15" i="31"/>
  <c r="M15" i="31"/>
  <c r="L15" i="31"/>
  <c r="K15" i="31"/>
  <c r="N14" i="31"/>
  <c r="M14" i="31"/>
  <c r="L14" i="31"/>
  <c r="K14" i="31"/>
  <c r="N13" i="31"/>
  <c r="M13" i="31"/>
  <c r="L13" i="31"/>
  <c r="K13" i="31"/>
  <c r="N12" i="31"/>
  <c r="M12" i="31"/>
  <c r="L12" i="31"/>
  <c r="K12" i="31"/>
  <c r="N11" i="31"/>
  <c r="M11" i="31"/>
  <c r="L11" i="31"/>
  <c r="K11" i="31"/>
  <c r="N10" i="31"/>
  <c r="M10" i="31"/>
  <c r="L10" i="31"/>
  <c r="K10" i="31"/>
  <c r="N9" i="31"/>
  <c r="M9" i="31"/>
  <c r="L9" i="31"/>
  <c r="K9" i="31"/>
  <c r="N8" i="31"/>
  <c r="M8" i="31"/>
  <c r="L8" i="31"/>
  <c r="K8" i="31"/>
  <c r="N7" i="31"/>
  <c r="M7" i="31"/>
  <c r="L7" i="31"/>
  <c r="K7" i="31"/>
  <c r="N6" i="31"/>
  <c r="M6" i="31"/>
  <c r="L6" i="31"/>
  <c r="K6" i="31"/>
  <c r="J20" i="30"/>
  <c r="N16" i="30"/>
  <c r="M16" i="30"/>
  <c r="L16" i="30"/>
  <c r="K16" i="30"/>
  <c r="N15" i="30"/>
  <c r="M15" i="30"/>
  <c r="L15" i="30"/>
  <c r="K15" i="30"/>
  <c r="N14" i="30"/>
  <c r="M14" i="30"/>
  <c r="L14" i="30"/>
  <c r="K14" i="30"/>
  <c r="N13" i="30"/>
  <c r="M13" i="30"/>
  <c r="L13" i="30"/>
  <c r="K13" i="30"/>
  <c r="N12" i="30"/>
  <c r="M12" i="30"/>
  <c r="L12" i="30"/>
  <c r="K12" i="30"/>
  <c r="N11" i="30"/>
  <c r="M11" i="30"/>
  <c r="L11" i="30"/>
  <c r="K11" i="30"/>
  <c r="N10" i="30"/>
  <c r="M10" i="30"/>
  <c r="L10" i="30"/>
  <c r="K10" i="30"/>
  <c r="N9" i="30"/>
  <c r="M9" i="30"/>
  <c r="L9" i="30"/>
  <c r="K9" i="30"/>
  <c r="N8" i="30"/>
  <c r="M8" i="30"/>
  <c r="L8" i="30"/>
  <c r="K8" i="30"/>
  <c r="N7" i="30"/>
  <c r="M7" i="30"/>
  <c r="L7" i="30"/>
  <c r="K7" i="30"/>
  <c r="N6" i="30"/>
  <c r="M6" i="30"/>
  <c r="L6" i="30"/>
  <c r="K6" i="30"/>
  <c r="J20" i="29"/>
  <c r="N16" i="29"/>
  <c r="M16" i="29"/>
  <c r="L16" i="29"/>
  <c r="K16" i="29"/>
  <c r="N15" i="29"/>
  <c r="M15" i="29"/>
  <c r="L15" i="29"/>
  <c r="K15" i="29"/>
  <c r="N14" i="29"/>
  <c r="M14" i="29"/>
  <c r="L14" i="29"/>
  <c r="K14" i="29"/>
  <c r="N13" i="29"/>
  <c r="M13" i="29"/>
  <c r="L13" i="29"/>
  <c r="K13" i="29"/>
  <c r="N12" i="29"/>
  <c r="M12" i="29"/>
  <c r="L12" i="29"/>
  <c r="K12" i="29"/>
  <c r="N11" i="29"/>
  <c r="M11" i="29"/>
  <c r="L11" i="29"/>
  <c r="K11" i="29"/>
  <c r="N10" i="29"/>
  <c r="M10" i="29"/>
  <c r="L10" i="29"/>
  <c r="K10" i="29"/>
  <c r="N9" i="29"/>
  <c r="M9" i="29"/>
  <c r="L9" i="29"/>
  <c r="K9" i="29"/>
  <c r="N8" i="29"/>
  <c r="M8" i="29"/>
  <c r="L8" i="29"/>
  <c r="K8" i="29"/>
  <c r="N7" i="29"/>
  <c r="M7" i="29"/>
  <c r="L7" i="29"/>
  <c r="K7" i="29"/>
  <c r="N6" i="29"/>
  <c r="M6" i="29"/>
  <c r="L6" i="29"/>
  <c r="K6" i="29"/>
  <c r="J20" i="28"/>
  <c r="N16" i="28"/>
  <c r="M16" i="28"/>
  <c r="L16" i="28"/>
  <c r="K16" i="28"/>
  <c r="N15" i="28"/>
  <c r="M15" i="28"/>
  <c r="L15" i="28"/>
  <c r="K15" i="28"/>
  <c r="N14" i="28"/>
  <c r="M14" i="28"/>
  <c r="L14" i="28"/>
  <c r="K14" i="28"/>
  <c r="N13" i="28"/>
  <c r="M13" i="28"/>
  <c r="L13" i="28"/>
  <c r="K13" i="28"/>
  <c r="N12" i="28"/>
  <c r="M12" i="28"/>
  <c r="L12" i="28"/>
  <c r="K12" i="28"/>
  <c r="N11" i="28"/>
  <c r="M11" i="28"/>
  <c r="L11" i="28"/>
  <c r="K11" i="28"/>
  <c r="N10" i="28"/>
  <c r="M10" i="28"/>
  <c r="L10" i="28"/>
  <c r="K10" i="28"/>
  <c r="N9" i="28"/>
  <c r="M9" i="28"/>
  <c r="L9" i="28"/>
  <c r="K9" i="28"/>
  <c r="N8" i="28"/>
  <c r="M8" i="28"/>
  <c r="L8" i="28"/>
  <c r="K8" i="28"/>
  <c r="N7" i="28"/>
  <c r="M7" i="28"/>
  <c r="L7" i="28"/>
  <c r="K7" i="28"/>
  <c r="N6" i="28"/>
  <c r="M6" i="28"/>
  <c r="L6" i="28"/>
  <c r="K6" i="28"/>
  <c r="J20" i="27"/>
  <c r="N16" i="27"/>
  <c r="M16" i="27"/>
  <c r="L16" i="27"/>
  <c r="K16" i="27"/>
  <c r="N15" i="27"/>
  <c r="M15" i="27"/>
  <c r="L15" i="27"/>
  <c r="K15" i="27"/>
  <c r="N14" i="27"/>
  <c r="M14" i="27"/>
  <c r="L14" i="27"/>
  <c r="K14" i="27"/>
  <c r="N13" i="27"/>
  <c r="M13" i="27"/>
  <c r="L13" i="27"/>
  <c r="K13" i="27"/>
  <c r="N12" i="27"/>
  <c r="M12" i="27"/>
  <c r="L12" i="27"/>
  <c r="K12" i="27"/>
  <c r="N11" i="27"/>
  <c r="M11" i="27"/>
  <c r="L11" i="27"/>
  <c r="K11" i="27"/>
  <c r="N10" i="27"/>
  <c r="M10" i="27"/>
  <c r="L10" i="27"/>
  <c r="K10" i="27"/>
  <c r="N9" i="27"/>
  <c r="M9" i="27"/>
  <c r="L9" i="27"/>
  <c r="K9" i="27"/>
  <c r="N8" i="27"/>
  <c r="M8" i="27"/>
  <c r="L8" i="27"/>
  <c r="K8" i="27"/>
  <c r="N7" i="27"/>
  <c r="M7" i="27"/>
  <c r="L7" i="27"/>
  <c r="K7" i="27"/>
  <c r="N6" i="27"/>
  <c r="M6" i="27"/>
  <c r="L6" i="27"/>
  <c r="K6" i="27"/>
  <c r="J20" i="24"/>
  <c r="N16" i="24"/>
  <c r="M16" i="24"/>
  <c r="L16" i="24"/>
  <c r="K16" i="24"/>
  <c r="N15" i="24"/>
  <c r="M15" i="24"/>
  <c r="L15" i="24"/>
  <c r="K15" i="24"/>
  <c r="N14" i="24"/>
  <c r="M14" i="24"/>
  <c r="L14" i="24"/>
  <c r="K14" i="24"/>
  <c r="N13" i="24"/>
  <c r="M13" i="24"/>
  <c r="L13" i="24"/>
  <c r="K13" i="24"/>
  <c r="N12" i="24"/>
  <c r="M12" i="24"/>
  <c r="L12" i="24"/>
  <c r="K12" i="24"/>
  <c r="N11" i="24"/>
  <c r="M11" i="24"/>
  <c r="L11" i="24"/>
  <c r="K11" i="24"/>
  <c r="N10" i="24"/>
  <c r="M10" i="24"/>
  <c r="L10" i="24"/>
  <c r="K10" i="24"/>
  <c r="N9" i="24"/>
  <c r="M9" i="24"/>
  <c r="L9" i="24"/>
  <c r="K9" i="24"/>
  <c r="N8" i="24"/>
  <c r="M8" i="24"/>
  <c r="L8" i="24"/>
  <c r="K8" i="24"/>
  <c r="N7" i="24"/>
  <c r="M7" i="24"/>
  <c r="L7" i="24"/>
  <c r="K7" i="24"/>
  <c r="N6" i="24"/>
  <c r="M6" i="24"/>
  <c r="L6" i="24"/>
  <c r="K6" i="24"/>
  <c r="J20" i="23"/>
  <c r="N16" i="23"/>
  <c r="M16" i="23"/>
  <c r="L16" i="23"/>
  <c r="K16" i="23"/>
  <c r="N15" i="23"/>
  <c r="M15" i="23"/>
  <c r="L15" i="23"/>
  <c r="K15" i="23"/>
  <c r="N14" i="23"/>
  <c r="M14" i="23"/>
  <c r="L14" i="23"/>
  <c r="K14" i="23"/>
  <c r="N13" i="23"/>
  <c r="M13" i="23"/>
  <c r="L13" i="23"/>
  <c r="K13" i="23"/>
  <c r="N12" i="23"/>
  <c r="M12" i="23"/>
  <c r="L12" i="23"/>
  <c r="K12" i="23"/>
  <c r="N11" i="23"/>
  <c r="M11" i="23"/>
  <c r="L11" i="23"/>
  <c r="K11" i="23"/>
  <c r="N10" i="23"/>
  <c r="M10" i="23"/>
  <c r="L10" i="23"/>
  <c r="K10" i="23"/>
  <c r="N9" i="23"/>
  <c r="M9" i="23"/>
  <c r="L9" i="23"/>
  <c r="K9" i="23"/>
  <c r="N8" i="23"/>
  <c r="M8" i="23"/>
  <c r="L8" i="23"/>
  <c r="K8" i="23"/>
  <c r="N7" i="23"/>
  <c r="M7" i="23"/>
  <c r="L7" i="23"/>
  <c r="K7" i="23"/>
  <c r="N6" i="23"/>
  <c r="M6" i="23"/>
  <c r="L6" i="23"/>
  <c r="K6" i="23"/>
  <c r="J20" i="22"/>
  <c r="N16" i="22"/>
  <c r="M16" i="22"/>
  <c r="L16" i="22"/>
  <c r="K16" i="22"/>
  <c r="N15" i="22"/>
  <c r="M15" i="22"/>
  <c r="L15" i="22"/>
  <c r="K15" i="22"/>
  <c r="N14" i="22"/>
  <c r="M14" i="22"/>
  <c r="L14" i="22"/>
  <c r="K14" i="22"/>
  <c r="N13" i="22"/>
  <c r="M13" i="22"/>
  <c r="L13" i="22"/>
  <c r="K13" i="22"/>
  <c r="N12" i="22"/>
  <c r="M12" i="22"/>
  <c r="L12" i="22"/>
  <c r="K12" i="22"/>
  <c r="N11" i="22"/>
  <c r="M11" i="22"/>
  <c r="L11" i="22"/>
  <c r="K11" i="22"/>
  <c r="N10" i="22"/>
  <c r="M10" i="22"/>
  <c r="L10" i="22"/>
  <c r="K10" i="22"/>
  <c r="N9" i="22"/>
  <c r="M9" i="22"/>
  <c r="L9" i="22"/>
  <c r="K9" i="22"/>
  <c r="N8" i="22"/>
  <c r="M8" i="22"/>
  <c r="L8" i="22"/>
  <c r="K8" i="22"/>
  <c r="N7" i="22"/>
  <c r="M7" i="22"/>
  <c r="L7" i="22"/>
  <c r="K7" i="22"/>
  <c r="N6" i="22"/>
  <c r="M6" i="22"/>
  <c r="L6" i="22"/>
  <c r="K6" i="22"/>
  <c r="J20" i="20"/>
  <c r="N16" i="20"/>
  <c r="M16" i="20"/>
  <c r="L16" i="20"/>
  <c r="K16" i="20"/>
  <c r="N15" i="20"/>
  <c r="M15" i="20"/>
  <c r="L15" i="20"/>
  <c r="K15" i="20"/>
  <c r="N14" i="20"/>
  <c r="M14" i="20"/>
  <c r="L14" i="20"/>
  <c r="K14" i="20"/>
  <c r="N13" i="20"/>
  <c r="M13" i="20"/>
  <c r="L13" i="20"/>
  <c r="K13" i="20"/>
  <c r="N12" i="20"/>
  <c r="M12" i="20"/>
  <c r="L12" i="20"/>
  <c r="K12" i="20"/>
  <c r="N11" i="20"/>
  <c r="M11" i="20"/>
  <c r="L11" i="20"/>
  <c r="K11" i="20"/>
  <c r="N10" i="20"/>
  <c r="M10" i="20"/>
  <c r="L10" i="20"/>
  <c r="K10" i="20"/>
  <c r="N9" i="20"/>
  <c r="M9" i="20"/>
  <c r="L9" i="20"/>
  <c r="K9" i="20"/>
  <c r="N8" i="20"/>
  <c r="M8" i="20"/>
  <c r="L8" i="20"/>
  <c r="K8" i="20"/>
  <c r="N7" i="20"/>
  <c r="M7" i="20"/>
  <c r="L7" i="20"/>
  <c r="K7" i="20"/>
  <c r="N6" i="20"/>
  <c r="M6" i="20"/>
  <c r="L6" i="20"/>
  <c r="K6" i="20"/>
  <c r="J20" i="19"/>
  <c r="N16" i="19"/>
  <c r="M16" i="19"/>
  <c r="L16" i="19"/>
  <c r="K16" i="19"/>
  <c r="N15" i="19"/>
  <c r="M15" i="19"/>
  <c r="L15" i="19"/>
  <c r="K15" i="19"/>
  <c r="N14" i="19"/>
  <c r="M14" i="19"/>
  <c r="L14" i="19"/>
  <c r="K14" i="19"/>
  <c r="N13" i="19"/>
  <c r="M13" i="19"/>
  <c r="L13" i="19"/>
  <c r="K13" i="19"/>
  <c r="N12" i="19"/>
  <c r="M12" i="19"/>
  <c r="L12" i="19"/>
  <c r="K12" i="19"/>
  <c r="N11" i="19"/>
  <c r="M11" i="19"/>
  <c r="L11" i="19"/>
  <c r="K11" i="19"/>
  <c r="N10" i="19"/>
  <c r="M10" i="19"/>
  <c r="L10" i="19"/>
  <c r="K10" i="19"/>
  <c r="N9" i="19"/>
  <c r="M9" i="19"/>
  <c r="L9" i="19"/>
  <c r="K9" i="19"/>
  <c r="N8" i="19"/>
  <c r="M8" i="19"/>
  <c r="L8" i="19"/>
  <c r="K8" i="19"/>
  <c r="N7" i="19"/>
  <c r="M7" i="19"/>
  <c r="L7" i="19"/>
  <c r="K7" i="19"/>
  <c r="N6" i="19"/>
  <c r="M6" i="19"/>
  <c r="L6" i="19"/>
  <c r="K6" i="19"/>
  <c r="J20" i="18"/>
  <c r="N16" i="18"/>
  <c r="M16" i="18"/>
  <c r="L16" i="18"/>
  <c r="K16" i="18"/>
  <c r="N15" i="18"/>
  <c r="M15" i="18"/>
  <c r="L15" i="18"/>
  <c r="K15" i="18"/>
  <c r="N14" i="18"/>
  <c r="M14" i="18"/>
  <c r="L14" i="18"/>
  <c r="K14" i="18"/>
  <c r="N13" i="18"/>
  <c r="M13" i="18"/>
  <c r="L13" i="18"/>
  <c r="K13" i="18"/>
  <c r="N12" i="18"/>
  <c r="M12" i="18"/>
  <c r="L12" i="18"/>
  <c r="K12" i="18"/>
  <c r="N11" i="18"/>
  <c r="M11" i="18"/>
  <c r="L11" i="18"/>
  <c r="K11" i="18"/>
  <c r="N10" i="18"/>
  <c r="M10" i="18"/>
  <c r="L10" i="18"/>
  <c r="K10" i="18"/>
  <c r="N9" i="18"/>
  <c r="M9" i="18"/>
  <c r="L9" i="18"/>
  <c r="K9" i="18"/>
  <c r="N8" i="18"/>
  <c r="M8" i="18"/>
  <c r="L8" i="18"/>
  <c r="K8" i="18"/>
  <c r="N7" i="18"/>
  <c r="M7" i="18"/>
  <c r="L7" i="18"/>
  <c r="K7" i="18"/>
  <c r="N6" i="18"/>
  <c r="M6" i="18"/>
  <c r="L6" i="18"/>
  <c r="K6" i="18"/>
  <c r="J20" i="17"/>
  <c r="N16" i="17"/>
  <c r="M16" i="17"/>
  <c r="L16" i="17"/>
  <c r="K16" i="17"/>
  <c r="N15" i="17"/>
  <c r="M15" i="17"/>
  <c r="L15" i="17"/>
  <c r="K15" i="17"/>
  <c r="N14" i="17"/>
  <c r="M14" i="17"/>
  <c r="L14" i="17"/>
  <c r="K14" i="17"/>
  <c r="N13" i="17"/>
  <c r="M13" i="17"/>
  <c r="L13" i="17"/>
  <c r="K13" i="17"/>
  <c r="N12" i="17"/>
  <c r="M12" i="17"/>
  <c r="L12" i="17"/>
  <c r="K12" i="17"/>
  <c r="N11" i="17"/>
  <c r="M11" i="17"/>
  <c r="L11" i="17"/>
  <c r="K11" i="17"/>
  <c r="N10" i="17"/>
  <c r="M10" i="17"/>
  <c r="L10" i="17"/>
  <c r="K10" i="17"/>
  <c r="N9" i="17"/>
  <c r="M9" i="17"/>
  <c r="L9" i="17"/>
  <c r="K9" i="17"/>
  <c r="N8" i="17"/>
  <c r="M8" i="17"/>
  <c r="L8" i="17"/>
  <c r="K8" i="17"/>
  <c r="N7" i="17"/>
  <c r="M7" i="17"/>
  <c r="L7" i="17"/>
  <c r="K7" i="17"/>
  <c r="N6" i="17"/>
  <c r="M6" i="17"/>
  <c r="L6" i="17"/>
  <c r="K6" i="17"/>
  <c r="J20" i="16"/>
  <c r="N16" i="16"/>
  <c r="M16" i="16"/>
  <c r="L16" i="16"/>
  <c r="K16" i="16"/>
  <c r="N15" i="16"/>
  <c r="M15" i="16"/>
  <c r="L15" i="16"/>
  <c r="K15" i="16"/>
  <c r="N14" i="16"/>
  <c r="M14" i="16"/>
  <c r="L14" i="16"/>
  <c r="K14" i="16"/>
  <c r="N13" i="16"/>
  <c r="M13" i="16"/>
  <c r="L13" i="16"/>
  <c r="K13" i="16"/>
  <c r="N12" i="16"/>
  <c r="M12" i="16"/>
  <c r="L12" i="16"/>
  <c r="K12" i="16"/>
  <c r="N11" i="16"/>
  <c r="M11" i="16"/>
  <c r="L11" i="16"/>
  <c r="K11" i="16"/>
  <c r="N10" i="16"/>
  <c r="M10" i="16"/>
  <c r="L10" i="16"/>
  <c r="K10" i="16"/>
  <c r="N9" i="16"/>
  <c r="M9" i="16"/>
  <c r="L9" i="16"/>
  <c r="K9" i="16"/>
  <c r="N8" i="16"/>
  <c r="M8" i="16"/>
  <c r="L8" i="16"/>
  <c r="K8" i="16"/>
  <c r="N7" i="16"/>
  <c r="M7" i="16"/>
  <c r="L7" i="16"/>
  <c r="K7" i="16"/>
  <c r="N6" i="16"/>
  <c r="M6" i="16"/>
  <c r="L6" i="16"/>
  <c r="K6" i="16"/>
  <c r="J20" i="15"/>
  <c r="N16" i="15"/>
  <c r="M16" i="15"/>
  <c r="L16" i="15"/>
  <c r="K16" i="15"/>
  <c r="N15" i="15"/>
  <c r="M15" i="15"/>
  <c r="L15" i="15"/>
  <c r="K15" i="15"/>
  <c r="N14" i="15"/>
  <c r="M14" i="15"/>
  <c r="L14" i="15"/>
  <c r="K14" i="15"/>
  <c r="N13" i="15"/>
  <c r="M13" i="15"/>
  <c r="L13" i="15"/>
  <c r="K13" i="15"/>
  <c r="N12" i="15"/>
  <c r="M12" i="15"/>
  <c r="L12" i="15"/>
  <c r="K12" i="15"/>
  <c r="N11" i="15"/>
  <c r="M11" i="15"/>
  <c r="L11" i="15"/>
  <c r="K11" i="15"/>
  <c r="N10" i="15"/>
  <c r="M10" i="15"/>
  <c r="L10" i="15"/>
  <c r="K10" i="15"/>
  <c r="N9" i="15"/>
  <c r="M9" i="15"/>
  <c r="L9" i="15"/>
  <c r="K9" i="15"/>
  <c r="N8" i="15"/>
  <c r="M8" i="15"/>
  <c r="L8" i="15"/>
  <c r="K8" i="15"/>
  <c r="N7" i="15"/>
  <c r="M7" i="15"/>
  <c r="L7" i="15"/>
  <c r="K7" i="15"/>
  <c r="N6" i="15"/>
  <c r="M6" i="15"/>
  <c r="L6" i="15"/>
  <c r="K6" i="15"/>
  <c r="J20" i="14"/>
  <c r="N16" i="14"/>
  <c r="M16" i="14"/>
  <c r="L16" i="14"/>
  <c r="K16" i="14"/>
  <c r="N15" i="14"/>
  <c r="M15" i="14"/>
  <c r="L15" i="14"/>
  <c r="K15" i="14"/>
  <c r="N14" i="14"/>
  <c r="M14" i="14"/>
  <c r="L14" i="14"/>
  <c r="K14" i="14"/>
  <c r="N13" i="14"/>
  <c r="M13" i="14"/>
  <c r="L13" i="14"/>
  <c r="K13" i="14"/>
  <c r="N12" i="14"/>
  <c r="M12" i="14"/>
  <c r="L12" i="14"/>
  <c r="K12" i="14"/>
  <c r="N11" i="14"/>
  <c r="M11" i="14"/>
  <c r="L11" i="14"/>
  <c r="K11" i="14"/>
  <c r="N10" i="14"/>
  <c r="M10" i="14"/>
  <c r="L10" i="14"/>
  <c r="K10" i="14"/>
  <c r="N9" i="14"/>
  <c r="M9" i="14"/>
  <c r="L9" i="14"/>
  <c r="K9" i="14"/>
  <c r="N8" i="14"/>
  <c r="M8" i="14"/>
  <c r="L8" i="14"/>
  <c r="K8" i="14"/>
  <c r="N7" i="14"/>
  <c r="M7" i="14"/>
  <c r="L7" i="14"/>
  <c r="K7" i="14"/>
  <c r="N6" i="14"/>
  <c r="M6" i="14"/>
  <c r="L6" i="14"/>
  <c r="K6" i="14"/>
  <c r="J20" i="13"/>
  <c r="N16" i="13"/>
  <c r="M16" i="13"/>
  <c r="L16" i="13"/>
  <c r="K16" i="13"/>
  <c r="N15" i="13"/>
  <c r="M15" i="13"/>
  <c r="L15" i="13"/>
  <c r="K15" i="13"/>
  <c r="N14" i="13"/>
  <c r="M14" i="13"/>
  <c r="L14" i="13"/>
  <c r="K14" i="13"/>
  <c r="N13" i="13"/>
  <c r="M13" i="13"/>
  <c r="L13" i="13"/>
  <c r="K13" i="13"/>
  <c r="N12" i="13"/>
  <c r="M12" i="13"/>
  <c r="L12" i="13"/>
  <c r="K12" i="13"/>
  <c r="N11" i="13"/>
  <c r="M11" i="13"/>
  <c r="L11" i="13"/>
  <c r="K11" i="13"/>
  <c r="N10" i="13"/>
  <c r="M10" i="13"/>
  <c r="L10" i="13"/>
  <c r="K10" i="13"/>
  <c r="N9" i="13"/>
  <c r="M9" i="13"/>
  <c r="L9" i="13"/>
  <c r="K9" i="13"/>
  <c r="N8" i="13"/>
  <c r="M8" i="13"/>
  <c r="L8" i="13"/>
  <c r="K8" i="13"/>
  <c r="N7" i="13"/>
  <c r="M7" i="13"/>
  <c r="L7" i="13"/>
  <c r="K7" i="13"/>
  <c r="N6" i="13"/>
  <c r="M6" i="13"/>
  <c r="L6" i="13"/>
  <c r="K6" i="13"/>
  <c r="J20" i="12"/>
  <c r="N16" i="12"/>
  <c r="M16" i="12"/>
  <c r="L16" i="12"/>
  <c r="K16" i="12"/>
  <c r="N15" i="12"/>
  <c r="M15" i="12"/>
  <c r="L15" i="12"/>
  <c r="K15" i="12"/>
  <c r="N14" i="12"/>
  <c r="M14" i="12"/>
  <c r="L14" i="12"/>
  <c r="K14" i="12"/>
  <c r="N13" i="12"/>
  <c r="M13" i="12"/>
  <c r="L13" i="12"/>
  <c r="K13" i="12"/>
  <c r="N12" i="12"/>
  <c r="M12" i="12"/>
  <c r="L12" i="12"/>
  <c r="K12" i="12"/>
  <c r="N11" i="12"/>
  <c r="M11" i="12"/>
  <c r="L11" i="12"/>
  <c r="K11" i="12"/>
  <c r="N10" i="12"/>
  <c r="M10" i="12"/>
  <c r="L10" i="12"/>
  <c r="K10" i="12"/>
  <c r="N9" i="12"/>
  <c r="M9" i="12"/>
  <c r="L9" i="12"/>
  <c r="K9" i="12"/>
  <c r="N8" i="12"/>
  <c r="M8" i="12"/>
  <c r="L8" i="12"/>
  <c r="K8" i="12"/>
  <c r="N7" i="12"/>
  <c r="M7" i="12"/>
  <c r="L7" i="12"/>
  <c r="K7" i="12"/>
  <c r="N6" i="12"/>
  <c r="M6" i="12"/>
  <c r="L6" i="12"/>
  <c r="K6" i="12"/>
  <c r="J20" i="11"/>
  <c r="N16" i="11"/>
  <c r="M16" i="11"/>
  <c r="L16" i="11"/>
  <c r="K16" i="11"/>
  <c r="N15" i="11"/>
  <c r="M15" i="11"/>
  <c r="L15" i="11"/>
  <c r="K15" i="11"/>
  <c r="N14" i="11"/>
  <c r="M14" i="11"/>
  <c r="L14" i="11"/>
  <c r="K14" i="11"/>
  <c r="N13" i="11"/>
  <c r="M13" i="11"/>
  <c r="L13" i="11"/>
  <c r="K13" i="11"/>
  <c r="N12" i="11"/>
  <c r="M12" i="11"/>
  <c r="L12" i="11"/>
  <c r="K12" i="11"/>
  <c r="N11" i="11"/>
  <c r="M11" i="11"/>
  <c r="L11" i="11"/>
  <c r="K11" i="11"/>
  <c r="N10" i="11"/>
  <c r="M10" i="11"/>
  <c r="L10" i="11"/>
  <c r="K10" i="11"/>
  <c r="N9" i="11"/>
  <c r="M9" i="11"/>
  <c r="L9" i="11"/>
  <c r="K9" i="11"/>
  <c r="N8" i="11"/>
  <c r="M8" i="11"/>
  <c r="L8" i="11"/>
  <c r="K8" i="11"/>
  <c r="N7" i="11"/>
  <c r="M7" i="11"/>
  <c r="L7" i="11"/>
  <c r="K7" i="11"/>
  <c r="N6" i="11"/>
  <c r="M6" i="11"/>
  <c r="L6" i="11"/>
  <c r="K6" i="11"/>
  <c r="J20" i="10"/>
  <c r="N16" i="10"/>
  <c r="M16" i="10"/>
  <c r="L16" i="10"/>
  <c r="K16" i="10"/>
  <c r="N15" i="10"/>
  <c r="M15" i="10"/>
  <c r="L15" i="10"/>
  <c r="K15" i="10"/>
  <c r="N14" i="10"/>
  <c r="M14" i="10"/>
  <c r="L14" i="10"/>
  <c r="K14" i="10"/>
  <c r="N13" i="10"/>
  <c r="M13" i="10"/>
  <c r="L13" i="10"/>
  <c r="K13" i="10"/>
  <c r="N12" i="10"/>
  <c r="M12" i="10"/>
  <c r="L12" i="10"/>
  <c r="K12" i="10"/>
  <c r="N11" i="10"/>
  <c r="M11" i="10"/>
  <c r="L11" i="10"/>
  <c r="K11" i="10"/>
  <c r="N10" i="10"/>
  <c r="M10" i="10"/>
  <c r="L10" i="10"/>
  <c r="K10" i="10"/>
  <c r="N9" i="10"/>
  <c r="M9" i="10"/>
  <c r="L9" i="10"/>
  <c r="K9" i="10"/>
  <c r="N8" i="10"/>
  <c r="M8" i="10"/>
  <c r="L8" i="10"/>
  <c r="K8" i="10"/>
  <c r="N7" i="10"/>
  <c r="M7" i="10"/>
  <c r="L7" i="10"/>
  <c r="K7" i="10"/>
  <c r="N6" i="10"/>
  <c r="M6" i="10"/>
  <c r="L6" i="10"/>
  <c r="K6" i="10"/>
  <c r="J20" i="9"/>
  <c r="N16" i="9"/>
  <c r="M16" i="9"/>
  <c r="L16" i="9"/>
  <c r="K16" i="9"/>
  <c r="N15" i="9"/>
  <c r="M15" i="9"/>
  <c r="L15" i="9"/>
  <c r="K15" i="9"/>
  <c r="N14" i="9"/>
  <c r="M14" i="9"/>
  <c r="L14" i="9"/>
  <c r="K14" i="9"/>
  <c r="N13" i="9"/>
  <c r="M13" i="9"/>
  <c r="L13" i="9"/>
  <c r="K13" i="9"/>
  <c r="N12" i="9"/>
  <c r="M12" i="9"/>
  <c r="L12" i="9"/>
  <c r="K12" i="9"/>
  <c r="N11" i="9"/>
  <c r="M11" i="9"/>
  <c r="L11" i="9"/>
  <c r="K11" i="9"/>
  <c r="N10" i="9"/>
  <c r="M10" i="9"/>
  <c r="L10" i="9"/>
  <c r="K10" i="9"/>
  <c r="N9" i="9"/>
  <c r="M9" i="9"/>
  <c r="L9" i="9"/>
  <c r="K9" i="9"/>
  <c r="N8" i="9"/>
  <c r="M8" i="9"/>
  <c r="L8" i="9"/>
  <c r="K8" i="9"/>
  <c r="N7" i="9"/>
  <c r="M7" i="9"/>
  <c r="L7" i="9"/>
  <c r="K7" i="9"/>
  <c r="N6" i="9"/>
  <c r="M6" i="9"/>
  <c r="L6" i="9"/>
  <c r="K6" i="9"/>
  <c r="J20" i="8"/>
  <c r="N16" i="8"/>
  <c r="M16" i="8"/>
  <c r="L16" i="8"/>
  <c r="K16" i="8"/>
  <c r="N15" i="8"/>
  <c r="M15" i="8"/>
  <c r="L15" i="8"/>
  <c r="K15" i="8"/>
  <c r="N14" i="8"/>
  <c r="M14" i="8"/>
  <c r="L14" i="8"/>
  <c r="K14" i="8"/>
  <c r="N13" i="8"/>
  <c r="M13" i="8"/>
  <c r="L13" i="8"/>
  <c r="K13" i="8"/>
  <c r="N12" i="8"/>
  <c r="M12" i="8"/>
  <c r="L12" i="8"/>
  <c r="K12" i="8"/>
  <c r="N11" i="8"/>
  <c r="M11" i="8"/>
  <c r="L11" i="8"/>
  <c r="K11" i="8"/>
  <c r="N10" i="8"/>
  <c r="M10" i="8"/>
  <c r="L10" i="8"/>
  <c r="K10" i="8"/>
  <c r="N9" i="8"/>
  <c r="M9" i="8"/>
  <c r="L9" i="8"/>
  <c r="K9" i="8"/>
  <c r="N8" i="8"/>
  <c r="M8" i="8"/>
  <c r="L8" i="8"/>
  <c r="K8" i="8"/>
  <c r="N7" i="8"/>
  <c r="M7" i="8"/>
  <c r="L7" i="8"/>
  <c r="K7" i="8"/>
  <c r="N6" i="8"/>
  <c r="M6" i="8"/>
  <c r="L6" i="8"/>
  <c r="K6" i="8"/>
  <c r="J20" i="7"/>
  <c r="N16" i="7"/>
  <c r="M16" i="7"/>
  <c r="L16" i="7"/>
  <c r="K16" i="7"/>
  <c r="N15" i="7"/>
  <c r="M15" i="7"/>
  <c r="L15" i="7"/>
  <c r="K15" i="7"/>
  <c r="N14" i="7"/>
  <c r="M14" i="7"/>
  <c r="L14" i="7"/>
  <c r="K14" i="7"/>
  <c r="N13" i="7"/>
  <c r="M13" i="7"/>
  <c r="L13" i="7"/>
  <c r="K13" i="7"/>
  <c r="N12" i="7"/>
  <c r="M12" i="7"/>
  <c r="L12" i="7"/>
  <c r="K12" i="7"/>
  <c r="N11" i="7"/>
  <c r="M11" i="7"/>
  <c r="L11" i="7"/>
  <c r="K11" i="7"/>
  <c r="N10" i="7"/>
  <c r="M10" i="7"/>
  <c r="L10" i="7"/>
  <c r="K10" i="7"/>
  <c r="N9" i="7"/>
  <c r="M9" i="7"/>
  <c r="L9" i="7"/>
  <c r="K9" i="7"/>
  <c r="N8" i="7"/>
  <c r="M8" i="7"/>
  <c r="L8" i="7"/>
  <c r="K8" i="7"/>
  <c r="N7" i="7"/>
  <c r="M7" i="7"/>
  <c r="L7" i="7"/>
  <c r="K7" i="7"/>
  <c r="N6" i="7"/>
  <c r="M6" i="7"/>
  <c r="L6" i="7"/>
  <c r="K6" i="7"/>
  <c r="J20" i="6"/>
  <c r="N16" i="6"/>
  <c r="M16" i="6"/>
  <c r="L16" i="6"/>
  <c r="K16" i="6"/>
  <c r="N15" i="6"/>
  <c r="M15" i="6"/>
  <c r="L15" i="6"/>
  <c r="K15" i="6"/>
  <c r="N14" i="6"/>
  <c r="M14" i="6"/>
  <c r="L14" i="6"/>
  <c r="K14" i="6"/>
  <c r="N13" i="6"/>
  <c r="M13" i="6"/>
  <c r="L13" i="6"/>
  <c r="K13" i="6"/>
  <c r="N12" i="6"/>
  <c r="M12" i="6"/>
  <c r="L12" i="6"/>
  <c r="K12" i="6"/>
  <c r="N11" i="6"/>
  <c r="M11" i="6"/>
  <c r="L11" i="6"/>
  <c r="K11" i="6"/>
  <c r="N10" i="6"/>
  <c r="M10" i="6"/>
  <c r="L10" i="6"/>
  <c r="K10" i="6"/>
  <c r="N9" i="6"/>
  <c r="M9" i="6"/>
  <c r="L9" i="6"/>
  <c r="K9" i="6"/>
  <c r="N8" i="6"/>
  <c r="M8" i="6"/>
  <c r="L8" i="6"/>
  <c r="K8" i="6"/>
  <c r="N7" i="6"/>
  <c r="M7" i="6"/>
  <c r="L7" i="6"/>
  <c r="K7" i="6"/>
  <c r="N6" i="6"/>
  <c r="M6" i="6"/>
  <c r="L6" i="6"/>
  <c r="K6" i="6"/>
  <c r="J20" i="5"/>
  <c r="N16" i="5"/>
  <c r="M16" i="5"/>
  <c r="L16" i="5"/>
  <c r="K16" i="5"/>
  <c r="N15" i="5"/>
  <c r="M15" i="5"/>
  <c r="L15" i="5"/>
  <c r="K15" i="5"/>
  <c r="N14" i="5"/>
  <c r="M14" i="5"/>
  <c r="L14" i="5"/>
  <c r="K14" i="5"/>
  <c r="N13" i="5"/>
  <c r="M13" i="5"/>
  <c r="L13" i="5"/>
  <c r="K13" i="5"/>
  <c r="N12" i="5"/>
  <c r="M12" i="5"/>
  <c r="L12" i="5"/>
  <c r="K12" i="5"/>
  <c r="N11" i="5"/>
  <c r="M11" i="5"/>
  <c r="L11" i="5"/>
  <c r="K11" i="5"/>
  <c r="N10" i="5"/>
  <c r="M10" i="5"/>
  <c r="L10" i="5"/>
  <c r="K10" i="5"/>
  <c r="N9" i="5"/>
  <c r="M9" i="5"/>
  <c r="L9" i="5"/>
  <c r="K9" i="5"/>
  <c r="N8" i="5"/>
  <c r="M8" i="5"/>
  <c r="L8" i="5"/>
  <c r="K8" i="5"/>
  <c r="N7" i="5"/>
  <c r="M7" i="5"/>
  <c r="L7" i="5"/>
  <c r="K7" i="5"/>
  <c r="N6" i="5"/>
  <c r="M6" i="5"/>
  <c r="L6" i="5"/>
  <c r="K6" i="5"/>
  <c r="J20" i="4"/>
  <c r="N16" i="4"/>
  <c r="M16" i="4"/>
  <c r="L16" i="4"/>
  <c r="K16" i="4"/>
  <c r="N15" i="4"/>
  <c r="M15" i="4"/>
  <c r="L15" i="4"/>
  <c r="K15" i="4"/>
  <c r="N14" i="4"/>
  <c r="M14" i="4"/>
  <c r="L14" i="4"/>
  <c r="K14" i="4"/>
  <c r="N13" i="4"/>
  <c r="M13" i="4"/>
  <c r="L13" i="4"/>
  <c r="K13" i="4"/>
  <c r="N12" i="4"/>
  <c r="M12" i="4"/>
  <c r="L12" i="4"/>
  <c r="K12" i="4"/>
  <c r="N11" i="4"/>
  <c r="M11" i="4"/>
  <c r="L11" i="4"/>
  <c r="K11" i="4"/>
  <c r="N10" i="4"/>
  <c r="M10" i="4"/>
  <c r="L10" i="4"/>
  <c r="K10" i="4"/>
  <c r="N9" i="4"/>
  <c r="M9" i="4"/>
  <c r="L9" i="4"/>
  <c r="K9" i="4"/>
  <c r="N8" i="4"/>
  <c r="M8" i="4"/>
  <c r="L8" i="4"/>
  <c r="K8" i="4"/>
  <c r="N7" i="4"/>
  <c r="M7" i="4"/>
  <c r="L7" i="4"/>
  <c r="K7" i="4"/>
  <c r="N6" i="4"/>
  <c r="M6" i="4"/>
  <c r="L6" i="4"/>
  <c r="K6" i="4"/>
  <c r="J20" i="3"/>
  <c r="N16" i="3"/>
  <c r="M16" i="3"/>
  <c r="L16" i="3"/>
  <c r="K16" i="3"/>
  <c r="N15" i="3"/>
  <c r="M15" i="3"/>
  <c r="L15" i="3"/>
  <c r="K15" i="3"/>
  <c r="N14" i="3"/>
  <c r="M14" i="3"/>
  <c r="L14" i="3"/>
  <c r="K14" i="3"/>
  <c r="N13" i="3"/>
  <c r="M13" i="3"/>
  <c r="L13" i="3"/>
  <c r="K13" i="3"/>
  <c r="N12" i="3"/>
  <c r="M12" i="3"/>
  <c r="L12" i="3"/>
  <c r="K12" i="3"/>
  <c r="N11" i="3"/>
  <c r="M11" i="3"/>
  <c r="L11" i="3"/>
  <c r="K11" i="3"/>
  <c r="N10" i="3"/>
  <c r="M10" i="3"/>
  <c r="L10" i="3"/>
  <c r="K10" i="3"/>
  <c r="N9" i="3"/>
  <c r="M9" i="3"/>
  <c r="L9" i="3"/>
  <c r="K9" i="3"/>
  <c r="N8" i="3"/>
  <c r="M8" i="3"/>
  <c r="L8" i="3"/>
  <c r="K8" i="3"/>
  <c r="N7" i="3"/>
  <c r="M7" i="3"/>
  <c r="L7" i="3"/>
  <c r="K7" i="3"/>
  <c r="N6" i="3"/>
  <c r="M6" i="3"/>
  <c r="L6" i="3"/>
  <c r="K6" i="3"/>
  <c r="J20" i="2"/>
  <c r="N16" i="2"/>
  <c r="M16" i="2"/>
  <c r="L16" i="2"/>
  <c r="K16" i="2"/>
  <c r="N15" i="2"/>
  <c r="M15" i="2"/>
  <c r="L15" i="2"/>
  <c r="K15" i="2"/>
  <c r="N14" i="2"/>
  <c r="M14" i="2"/>
  <c r="L14" i="2"/>
  <c r="K14" i="2"/>
  <c r="N13" i="2"/>
  <c r="M13" i="2"/>
  <c r="L13" i="2"/>
  <c r="K13" i="2"/>
  <c r="N12" i="2"/>
  <c r="M12" i="2"/>
  <c r="L12" i="2"/>
  <c r="K12" i="2"/>
  <c r="N11" i="2"/>
  <c r="M11" i="2"/>
  <c r="L11" i="2"/>
  <c r="K11" i="2"/>
  <c r="N10" i="2"/>
  <c r="M10" i="2"/>
  <c r="L10" i="2"/>
  <c r="K10" i="2"/>
  <c r="N9" i="2"/>
  <c r="M9" i="2"/>
  <c r="L9" i="2"/>
  <c r="K9" i="2"/>
  <c r="N8" i="2"/>
  <c r="M8" i="2"/>
  <c r="L8" i="2"/>
  <c r="K8" i="2"/>
  <c r="N7" i="2"/>
  <c r="M7" i="2"/>
  <c r="L7" i="2"/>
  <c r="K7" i="2"/>
  <c r="N6" i="2"/>
  <c r="M6" i="2"/>
  <c r="L6" i="2"/>
  <c r="K6" i="2"/>
  <c r="J20" i="1"/>
  <c r="N16" i="1"/>
  <c r="M16" i="1"/>
  <c r="L16" i="1"/>
  <c r="K16" i="1"/>
  <c r="N15" i="1"/>
  <c r="M15" i="1"/>
  <c r="L15" i="1"/>
  <c r="K15" i="1"/>
  <c r="N14" i="1"/>
  <c r="M14" i="1"/>
  <c r="L14" i="1"/>
  <c r="K14" i="1"/>
  <c r="N13" i="1"/>
  <c r="M13" i="1"/>
  <c r="L13" i="1"/>
  <c r="K13" i="1"/>
  <c r="N12" i="1"/>
  <c r="M12" i="1"/>
  <c r="L12" i="1"/>
  <c r="K12" i="1"/>
  <c r="N11" i="1"/>
  <c r="M11" i="1"/>
  <c r="L11" i="1"/>
  <c r="K11" i="1"/>
  <c r="N10" i="1"/>
  <c r="M10" i="1"/>
  <c r="L10" i="1"/>
  <c r="K10" i="1"/>
  <c r="N9" i="1"/>
  <c r="M9" i="1"/>
  <c r="L9" i="1"/>
  <c r="K9" i="1"/>
  <c r="N8" i="1"/>
  <c r="M8" i="1"/>
  <c r="L8" i="1"/>
  <c r="K8" i="1"/>
  <c r="N7" i="1"/>
  <c r="M7" i="1"/>
  <c r="L7" i="1"/>
  <c r="K7" i="1"/>
  <c r="N6" i="1"/>
  <c r="M6" i="1"/>
  <c r="L6" i="1"/>
  <c r="K6" i="1"/>
  <c r="K12" i="36" l="1"/>
  <c r="K14" i="36"/>
  <c r="K10" i="36"/>
  <c r="K13" i="36"/>
  <c r="K9" i="36"/>
  <c r="G16" i="36"/>
  <c r="G12" i="36"/>
  <c r="K16" i="36"/>
  <c r="G14" i="36"/>
  <c r="K11" i="36"/>
  <c r="G8" i="36"/>
  <c r="G10" i="36"/>
  <c r="K7" i="36"/>
  <c r="O7" i="6"/>
  <c r="O8" i="6"/>
  <c r="O10" i="6"/>
  <c r="M21" i="6" s="1"/>
  <c r="N7" i="36"/>
  <c r="M10" i="36"/>
  <c r="K8" i="36"/>
  <c r="M14" i="36"/>
  <c r="L15" i="36"/>
  <c r="L13" i="36"/>
  <c r="L11" i="36"/>
  <c r="L9" i="36"/>
  <c r="L7" i="36"/>
  <c r="M15" i="36"/>
  <c r="M13" i="36"/>
  <c r="M11" i="36"/>
  <c r="M9" i="36"/>
  <c r="M7" i="36"/>
  <c r="N13" i="36"/>
  <c r="N11" i="36"/>
  <c r="N9" i="36"/>
  <c r="L6" i="36"/>
  <c r="G9" i="36"/>
  <c r="G13" i="36"/>
  <c r="N16" i="36"/>
  <c r="M12" i="36"/>
  <c r="M8" i="36"/>
  <c r="G7" i="36"/>
  <c r="G11" i="36"/>
  <c r="G15" i="36"/>
  <c r="L16" i="36"/>
  <c r="N6" i="36"/>
  <c r="L14" i="36"/>
  <c r="L12" i="36"/>
  <c r="L10" i="36"/>
  <c r="L8" i="36"/>
  <c r="M16" i="36"/>
  <c r="N14" i="36"/>
  <c r="N12" i="36"/>
  <c r="N10" i="36"/>
  <c r="N8" i="36"/>
  <c r="K6" i="36"/>
  <c r="K15" i="36"/>
  <c r="G6" i="36"/>
  <c r="N15" i="36"/>
  <c r="M6" i="36"/>
  <c r="O6" i="35"/>
  <c r="O7" i="35"/>
  <c r="O8" i="35"/>
  <c r="O9" i="35"/>
  <c r="O10" i="35"/>
  <c r="O11" i="35"/>
  <c r="O12" i="35"/>
  <c r="O13" i="35"/>
  <c r="O14" i="35"/>
  <c r="O15" i="35"/>
  <c r="O16" i="35"/>
  <c r="J19" i="35"/>
  <c r="O6" i="34"/>
  <c r="O7" i="34"/>
  <c r="O8" i="34"/>
  <c r="O9" i="34"/>
  <c r="O10" i="34"/>
  <c r="O11" i="34"/>
  <c r="O12" i="34"/>
  <c r="O13" i="34"/>
  <c r="O14" i="34"/>
  <c r="O15" i="34"/>
  <c r="O16" i="34"/>
  <c r="J19" i="34"/>
  <c r="O6" i="33"/>
  <c r="O7" i="33"/>
  <c r="O8" i="33"/>
  <c r="O9" i="33"/>
  <c r="O10" i="33"/>
  <c r="O11" i="33"/>
  <c r="O12" i="33"/>
  <c r="O13" i="33"/>
  <c r="O14" i="33"/>
  <c r="O15" i="33"/>
  <c r="O16" i="33"/>
  <c r="J19" i="33"/>
  <c r="O6" i="32"/>
  <c r="O7" i="32"/>
  <c r="O8" i="32"/>
  <c r="O9" i="32"/>
  <c r="O10" i="32"/>
  <c r="O11" i="32"/>
  <c r="O12" i="32"/>
  <c r="O13" i="32"/>
  <c r="O14" i="32"/>
  <c r="O15" i="32"/>
  <c r="O16" i="32"/>
  <c r="J19" i="32"/>
  <c r="O6" i="31"/>
  <c r="O7" i="31"/>
  <c r="O8" i="31"/>
  <c r="O9" i="31"/>
  <c r="O10" i="31"/>
  <c r="O11" i="31"/>
  <c r="O12" i="31"/>
  <c r="O13" i="31"/>
  <c r="O14" i="31"/>
  <c r="O15" i="31"/>
  <c r="O16" i="31"/>
  <c r="J19" i="31"/>
  <c r="O6" i="30"/>
  <c r="O7" i="30"/>
  <c r="O8" i="30"/>
  <c r="O9" i="30"/>
  <c r="O10" i="30"/>
  <c r="O11" i="30"/>
  <c r="O12" i="30"/>
  <c r="O13" i="30"/>
  <c r="O14" i="30"/>
  <c r="O15" i="30"/>
  <c r="O16" i="30"/>
  <c r="J19" i="30"/>
  <c r="O6" i="29"/>
  <c r="O7" i="29"/>
  <c r="O8" i="29"/>
  <c r="O9" i="29"/>
  <c r="O10" i="29"/>
  <c r="O11" i="29"/>
  <c r="O12" i="29"/>
  <c r="O13" i="29"/>
  <c r="O14" i="29"/>
  <c r="O15" i="29"/>
  <c r="O16" i="29"/>
  <c r="J19" i="29"/>
  <c r="O6" i="28"/>
  <c r="O7" i="28"/>
  <c r="O8" i="28"/>
  <c r="O9" i="28"/>
  <c r="O10" i="28"/>
  <c r="O11" i="28"/>
  <c r="O12" i="28"/>
  <c r="O13" i="28"/>
  <c r="O14" i="28"/>
  <c r="O15" i="28"/>
  <c r="O16" i="28"/>
  <c r="J19" i="28"/>
  <c r="O6" i="27"/>
  <c r="O7" i="27"/>
  <c r="O8" i="27"/>
  <c r="O9" i="27"/>
  <c r="O10" i="27"/>
  <c r="O11" i="27"/>
  <c r="O12" i="27"/>
  <c r="O13" i="27"/>
  <c r="O14" i="27"/>
  <c r="O15" i="27"/>
  <c r="O16" i="27"/>
  <c r="J19" i="27"/>
  <c r="O6" i="24"/>
  <c r="O7" i="24"/>
  <c r="O8" i="24"/>
  <c r="O9" i="24"/>
  <c r="O10" i="24"/>
  <c r="O11" i="24"/>
  <c r="O12" i="24"/>
  <c r="O13" i="24"/>
  <c r="O14" i="24"/>
  <c r="O15" i="24"/>
  <c r="O16" i="24"/>
  <c r="J19" i="24"/>
  <c r="O6" i="23"/>
  <c r="O7" i="23"/>
  <c r="O8" i="23"/>
  <c r="O9" i="23"/>
  <c r="O10" i="23"/>
  <c r="O11" i="23"/>
  <c r="O12" i="23"/>
  <c r="O13" i="23"/>
  <c r="O14" i="23"/>
  <c r="O15" i="23"/>
  <c r="O16" i="23"/>
  <c r="J19" i="23"/>
  <c r="O6" i="22"/>
  <c r="O7" i="22"/>
  <c r="O8" i="22"/>
  <c r="O9" i="22"/>
  <c r="O10" i="22"/>
  <c r="O11" i="22"/>
  <c r="O12" i="22"/>
  <c r="O13" i="22"/>
  <c r="O14" i="22"/>
  <c r="O15" i="22"/>
  <c r="O16" i="22"/>
  <c r="J19" i="22"/>
  <c r="O6" i="20"/>
  <c r="O7" i="20"/>
  <c r="O8" i="20"/>
  <c r="O9" i="20"/>
  <c r="O10" i="20"/>
  <c r="O11" i="20"/>
  <c r="O12" i="20"/>
  <c r="O13" i="20"/>
  <c r="O14" i="20"/>
  <c r="O15" i="20"/>
  <c r="O16" i="20"/>
  <c r="J19" i="20"/>
  <c r="O6" i="19"/>
  <c r="O7" i="19"/>
  <c r="O8" i="19"/>
  <c r="O9" i="19"/>
  <c r="O10" i="19"/>
  <c r="O11" i="19"/>
  <c r="O12" i="19"/>
  <c r="O13" i="19"/>
  <c r="O14" i="19"/>
  <c r="O15" i="19"/>
  <c r="O16" i="19"/>
  <c r="J19" i="19"/>
  <c r="O6" i="18"/>
  <c r="O7" i="18"/>
  <c r="O8" i="18"/>
  <c r="O9" i="18"/>
  <c r="O10" i="18"/>
  <c r="O11" i="18"/>
  <c r="O12" i="18"/>
  <c r="O13" i="18"/>
  <c r="O14" i="18"/>
  <c r="O15" i="18"/>
  <c r="O16" i="18"/>
  <c r="J19" i="18"/>
  <c r="O6" i="17"/>
  <c r="O7" i="17"/>
  <c r="O8" i="17"/>
  <c r="O9" i="17"/>
  <c r="O10" i="17"/>
  <c r="O11" i="17"/>
  <c r="O12" i="17"/>
  <c r="O13" i="17"/>
  <c r="O14" i="17"/>
  <c r="O15" i="17"/>
  <c r="O16" i="17"/>
  <c r="J19" i="17"/>
  <c r="O6" i="16"/>
  <c r="O7" i="16"/>
  <c r="O8" i="16"/>
  <c r="O9" i="16"/>
  <c r="O10" i="16"/>
  <c r="O11" i="16"/>
  <c r="O12" i="16"/>
  <c r="O13" i="16"/>
  <c r="O14" i="16"/>
  <c r="O15" i="16"/>
  <c r="O16" i="16"/>
  <c r="J19" i="16"/>
  <c r="O6" i="15"/>
  <c r="O7" i="15"/>
  <c r="O8" i="15"/>
  <c r="O9" i="15"/>
  <c r="O10" i="15"/>
  <c r="O11" i="15"/>
  <c r="O12" i="15"/>
  <c r="O13" i="15"/>
  <c r="O14" i="15"/>
  <c r="O15" i="15"/>
  <c r="O16" i="15"/>
  <c r="J19" i="15"/>
  <c r="O6" i="14"/>
  <c r="O7" i="14"/>
  <c r="O8" i="14"/>
  <c r="O9" i="14"/>
  <c r="O10" i="14"/>
  <c r="O11" i="14"/>
  <c r="O12" i="14"/>
  <c r="O13" i="14"/>
  <c r="O14" i="14"/>
  <c r="O15" i="14"/>
  <c r="O16" i="14"/>
  <c r="J19" i="14"/>
  <c r="O6" i="13"/>
  <c r="O7" i="13"/>
  <c r="O8" i="13"/>
  <c r="O9" i="13"/>
  <c r="O10" i="13"/>
  <c r="O11" i="13"/>
  <c r="O12" i="13"/>
  <c r="O13" i="13"/>
  <c r="O14" i="13"/>
  <c r="O15" i="13"/>
  <c r="O16" i="13"/>
  <c r="J19" i="13"/>
  <c r="O6" i="12"/>
  <c r="O7" i="12"/>
  <c r="O8" i="12"/>
  <c r="O9" i="12"/>
  <c r="O10" i="12"/>
  <c r="O11" i="12"/>
  <c r="O12" i="12"/>
  <c r="O13" i="12"/>
  <c r="O14" i="12"/>
  <c r="O15" i="12"/>
  <c r="O16" i="12"/>
  <c r="J19" i="12"/>
  <c r="O6" i="11"/>
  <c r="O7" i="11"/>
  <c r="O8" i="11"/>
  <c r="O9" i="11"/>
  <c r="O10" i="11"/>
  <c r="O11" i="11"/>
  <c r="O12" i="11"/>
  <c r="O13" i="11"/>
  <c r="O14" i="11"/>
  <c r="O15" i="11"/>
  <c r="O16" i="11"/>
  <c r="J19" i="11"/>
  <c r="O6" i="10"/>
  <c r="O7" i="10"/>
  <c r="O8" i="10"/>
  <c r="O9" i="10"/>
  <c r="O10" i="10"/>
  <c r="O11" i="10"/>
  <c r="O12" i="10"/>
  <c r="O13" i="10"/>
  <c r="O14" i="10"/>
  <c r="O15" i="10"/>
  <c r="O16" i="10"/>
  <c r="J19" i="10"/>
  <c r="O6" i="9"/>
  <c r="O7" i="9"/>
  <c r="O8" i="9"/>
  <c r="O9" i="9"/>
  <c r="O10" i="9"/>
  <c r="O11" i="9"/>
  <c r="O12" i="9"/>
  <c r="O13" i="9"/>
  <c r="O14" i="9"/>
  <c r="O15" i="9"/>
  <c r="O16" i="9"/>
  <c r="J19" i="9"/>
  <c r="O6" i="8"/>
  <c r="O7" i="8"/>
  <c r="O8" i="8"/>
  <c r="O9" i="8"/>
  <c r="O10" i="8"/>
  <c r="O11" i="8"/>
  <c r="O12" i="8"/>
  <c r="O13" i="8"/>
  <c r="O14" i="8"/>
  <c r="O15" i="8"/>
  <c r="O16" i="8"/>
  <c r="J19" i="8"/>
  <c r="O6" i="7"/>
  <c r="O7" i="7"/>
  <c r="O8" i="7"/>
  <c r="O9" i="7"/>
  <c r="O10" i="7"/>
  <c r="O11" i="7"/>
  <c r="O12" i="7"/>
  <c r="O13" i="7"/>
  <c r="O14" i="7"/>
  <c r="O15" i="7"/>
  <c r="O16" i="7"/>
  <c r="J19" i="7"/>
  <c r="O9" i="6"/>
  <c r="O11" i="6"/>
  <c r="O16" i="6"/>
  <c r="O6" i="6"/>
  <c r="O12" i="6"/>
  <c r="O13" i="6"/>
  <c r="O14" i="6"/>
  <c r="O15" i="6"/>
  <c r="J19" i="6"/>
  <c r="O6" i="5"/>
  <c r="O7" i="5"/>
  <c r="O8" i="5"/>
  <c r="O9" i="5"/>
  <c r="O10" i="5"/>
  <c r="O11" i="5"/>
  <c r="O12" i="5"/>
  <c r="O13" i="5"/>
  <c r="O14" i="5"/>
  <c r="O15" i="5"/>
  <c r="O16" i="5"/>
  <c r="J19" i="5"/>
  <c r="O6" i="4"/>
  <c r="O7" i="4"/>
  <c r="O8" i="4"/>
  <c r="O9" i="4"/>
  <c r="O10" i="4"/>
  <c r="O11" i="4"/>
  <c r="O12" i="4"/>
  <c r="O13" i="4"/>
  <c r="O14" i="4"/>
  <c r="O15" i="4"/>
  <c r="O16" i="4"/>
  <c r="J19" i="4"/>
  <c r="O6" i="3"/>
  <c r="O7" i="3"/>
  <c r="O8" i="3"/>
  <c r="O9" i="3"/>
  <c r="O10" i="3"/>
  <c r="O11" i="3"/>
  <c r="O12" i="3"/>
  <c r="O13" i="3"/>
  <c r="O14" i="3"/>
  <c r="O15" i="3"/>
  <c r="O16" i="3"/>
  <c r="J19" i="3"/>
  <c r="O6" i="2"/>
  <c r="O7" i="2"/>
  <c r="O8" i="2"/>
  <c r="O9" i="2"/>
  <c r="O10" i="2"/>
  <c r="O11" i="2"/>
  <c r="O12" i="2"/>
  <c r="O13" i="2"/>
  <c r="O14" i="2"/>
  <c r="O15" i="2"/>
  <c r="O16" i="2"/>
  <c r="J19" i="2"/>
  <c r="O6" i="1"/>
  <c r="O7" i="1"/>
  <c r="O8" i="1"/>
  <c r="O9" i="1"/>
  <c r="O10" i="1"/>
  <c r="O11" i="1"/>
  <c r="O12" i="1"/>
  <c r="O13" i="1"/>
  <c r="O14" i="1"/>
  <c r="O15" i="1"/>
  <c r="O16" i="1"/>
  <c r="J19" i="1"/>
  <c r="O11" i="36" l="1"/>
  <c r="M22" i="36" s="1"/>
  <c r="O13" i="36"/>
  <c r="O10" i="36"/>
  <c r="M21" i="36" s="1"/>
  <c r="O14" i="36"/>
  <c r="O9" i="36"/>
  <c r="O7" i="36"/>
  <c r="O12" i="36"/>
  <c r="O15" i="36"/>
  <c r="O16" i="36"/>
  <c r="O8" i="36"/>
  <c r="O6" i="36"/>
  <c r="M22" i="35"/>
  <c r="M21" i="35"/>
  <c r="M22" i="34"/>
  <c r="M21" i="34"/>
  <c r="M22" i="33"/>
  <c r="M21" i="33"/>
  <c r="M22" i="32"/>
  <c r="M21" i="32"/>
  <c r="M22" i="31"/>
  <c r="M21" i="31"/>
  <c r="M22" i="30"/>
  <c r="M21" i="30"/>
  <c r="M22" i="29"/>
  <c r="M21" i="29"/>
  <c r="M22" i="28"/>
  <c r="M21" i="28"/>
  <c r="M22" i="27"/>
  <c r="M21" i="27"/>
  <c r="M22" i="24"/>
  <c r="M21" i="24"/>
  <c r="M22" i="23"/>
  <c r="M21" i="23"/>
  <c r="M22" i="22"/>
  <c r="M21" i="22"/>
  <c r="M22" i="20"/>
  <c r="M21" i="20"/>
  <c r="M22" i="19"/>
  <c r="M21" i="19"/>
  <c r="M22" i="18"/>
  <c r="M21" i="18"/>
  <c r="M22" i="17"/>
  <c r="M21" i="17"/>
  <c r="M22" i="16"/>
  <c r="M21" i="16"/>
  <c r="M22" i="15"/>
  <c r="M21" i="15"/>
  <c r="M22" i="14"/>
  <c r="M21" i="14"/>
  <c r="M22" i="13"/>
  <c r="M21" i="13"/>
  <c r="M22" i="12"/>
  <c r="M21" i="12"/>
  <c r="M22" i="11"/>
  <c r="M21" i="11"/>
  <c r="M22" i="10"/>
  <c r="M21" i="10"/>
  <c r="M22" i="9"/>
  <c r="M21" i="9"/>
  <c r="M22" i="8"/>
  <c r="M21" i="8"/>
  <c r="M22" i="7"/>
  <c r="M21" i="7"/>
  <c r="M22" i="6"/>
  <c r="M22" i="5"/>
  <c r="M21" i="5"/>
  <c r="M22" i="4"/>
  <c r="M21" i="4"/>
  <c r="M22" i="3"/>
  <c r="M21" i="3"/>
  <c r="M22" i="2"/>
  <c r="M21" i="2"/>
  <c r="M22" i="1"/>
  <c r="M21" i="1"/>
  <c r="P19" i="36" l="1"/>
  <c r="J20" i="36" l="1"/>
  <c r="J19" i="36"/>
  <c r="V5" i="37" l="1"/>
  <c r="U5" i="37"/>
  <c r="U5" i="34"/>
  <c r="V5" i="34"/>
  <c r="Q7" i="37" l="1"/>
  <c r="Q8" i="37"/>
  <c r="Q10" i="37"/>
  <c r="Q11" i="37"/>
  <c r="Q12" i="37"/>
  <c r="Q9" i="37"/>
  <c r="Q16" i="37"/>
  <c r="Q15" i="37"/>
  <c r="Q13" i="37"/>
  <c r="Q6" i="37"/>
  <c r="Q14" i="37"/>
  <c r="R15" i="37"/>
  <c r="R12" i="37"/>
  <c r="R7" i="37"/>
  <c r="R9" i="37"/>
  <c r="R6" i="37"/>
  <c r="R13" i="37"/>
  <c r="R10" i="37"/>
  <c r="R16" i="37"/>
  <c r="R8" i="37"/>
  <c r="R11" i="37"/>
  <c r="R14" i="37"/>
  <c r="Q8" i="34"/>
  <c r="Q10" i="34"/>
  <c r="Q15" i="34"/>
  <c r="Q12" i="34"/>
  <c r="Q9" i="34"/>
  <c r="Q13" i="34"/>
  <c r="Q11" i="34"/>
  <c r="Q16" i="34"/>
  <c r="Q14" i="34"/>
  <c r="Q6" i="34"/>
  <c r="Q7" i="34"/>
  <c r="R9" i="34"/>
  <c r="R14" i="34"/>
  <c r="R16" i="34"/>
  <c r="R13" i="34"/>
  <c r="R12" i="34"/>
  <c r="R15" i="34"/>
  <c r="R10" i="34"/>
  <c r="R7" i="34"/>
  <c r="R11" i="34"/>
  <c r="R8" i="34"/>
  <c r="R6" i="34"/>
  <c r="U5" i="19" l="1"/>
  <c r="V5" i="19"/>
  <c r="T5" i="19"/>
  <c r="V5" i="33" l="1"/>
  <c r="P16" i="19"/>
  <c r="W5" i="19"/>
  <c r="P6" i="19"/>
  <c r="P7" i="19"/>
  <c r="P14" i="19"/>
  <c r="P12" i="19"/>
  <c r="P13" i="19"/>
  <c r="P8" i="19"/>
  <c r="P11" i="19"/>
  <c r="P10" i="19"/>
  <c r="P15" i="19"/>
  <c r="P9" i="19"/>
  <c r="R11" i="19"/>
  <c r="R16" i="19"/>
  <c r="R13" i="19"/>
  <c r="R6" i="19"/>
  <c r="R8" i="19"/>
  <c r="R10" i="19"/>
  <c r="R15" i="19"/>
  <c r="R14" i="19"/>
  <c r="R12" i="19"/>
  <c r="R9" i="19"/>
  <c r="R7" i="19"/>
  <c r="Q7" i="19"/>
  <c r="Q13" i="19"/>
  <c r="Q6" i="19"/>
  <c r="Q12" i="19"/>
  <c r="Q16" i="19"/>
  <c r="Q9" i="19"/>
  <c r="Q15" i="19"/>
  <c r="Q8" i="19"/>
  <c r="Q11" i="19"/>
  <c r="Q10" i="19"/>
  <c r="Q14" i="19"/>
  <c r="R14" i="33" l="1"/>
  <c r="R6" i="33"/>
  <c r="R8" i="33"/>
  <c r="R10" i="33"/>
  <c r="R15" i="33"/>
  <c r="R13" i="33"/>
  <c r="R11" i="33"/>
  <c r="R9" i="33"/>
  <c r="R7" i="33"/>
  <c r="R12" i="33"/>
  <c r="R16" i="33"/>
  <c r="S15" i="19"/>
  <c r="S12" i="19"/>
  <c r="S16" i="19"/>
  <c r="S10" i="19"/>
  <c r="S14" i="19"/>
  <c r="S9" i="19"/>
  <c r="S13" i="19"/>
  <c r="S6" i="19"/>
  <c r="S8" i="19"/>
  <c r="S11" i="19"/>
  <c r="S7" i="19"/>
  <c r="T5" i="35"/>
  <c r="P12" i="35" l="1"/>
  <c r="P7" i="35"/>
  <c r="P14" i="35"/>
  <c r="P16" i="35"/>
  <c r="P9" i="35"/>
  <c r="P15" i="35"/>
  <c r="P13" i="35"/>
  <c r="P8" i="35"/>
  <c r="P11" i="35"/>
  <c r="P6" i="35"/>
  <c r="P10" i="35"/>
  <c r="V5" i="6" l="1"/>
  <c r="T5" i="6"/>
  <c r="U5" i="6"/>
  <c r="T5" i="34" l="1"/>
  <c r="T5" i="37"/>
  <c r="T5" i="33"/>
  <c r="U5" i="33"/>
  <c r="T5" i="29"/>
  <c r="V5" i="29"/>
  <c r="U5" i="29"/>
  <c r="T5" i="22"/>
  <c r="V5" i="22"/>
  <c r="U5" i="22"/>
  <c r="T5" i="30"/>
  <c r="U5" i="30"/>
  <c r="V5" i="30"/>
  <c r="U5" i="24"/>
  <c r="T5" i="24"/>
  <c r="V5" i="24"/>
  <c r="U5" i="15"/>
  <c r="T5" i="15"/>
  <c r="V5" i="15"/>
  <c r="T5" i="31"/>
  <c r="V5" i="31"/>
  <c r="U5" i="31"/>
  <c r="U5" i="13"/>
  <c r="T5" i="13"/>
  <c r="V5" i="13"/>
  <c r="V5" i="16"/>
  <c r="U5" i="16"/>
  <c r="T5" i="16"/>
  <c r="U5" i="18"/>
  <c r="T5" i="18"/>
  <c r="V5" i="18"/>
  <c r="T5" i="7"/>
  <c r="V5" i="7"/>
  <c r="U5" i="7"/>
  <c r="T5" i="9"/>
  <c r="V5" i="9"/>
  <c r="U5" i="9"/>
  <c r="T5" i="14"/>
  <c r="V5" i="14"/>
  <c r="U5" i="14"/>
  <c r="T5" i="28"/>
  <c r="V5" i="28"/>
  <c r="U5" i="28"/>
  <c r="U5" i="20"/>
  <c r="T5" i="20"/>
  <c r="V5" i="20"/>
  <c r="U5" i="8"/>
  <c r="T5" i="8"/>
  <c r="V5" i="1"/>
  <c r="U5" i="1"/>
  <c r="T5" i="1"/>
  <c r="T5" i="27"/>
  <c r="U5" i="27"/>
  <c r="V5" i="27"/>
  <c r="T5" i="10"/>
  <c r="V5" i="10"/>
  <c r="U5" i="10"/>
  <c r="U5" i="12"/>
  <c r="T5" i="12"/>
  <c r="V5" i="12"/>
  <c r="T5" i="23"/>
  <c r="V5" i="23"/>
  <c r="U5" i="23"/>
  <c r="T5" i="11"/>
  <c r="V5" i="11"/>
  <c r="U5" i="11"/>
  <c r="T5" i="5"/>
  <c r="U5" i="5"/>
  <c r="V5" i="5"/>
  <c r="W5" i="6"/>
  <c r="P7" i="6"/>
  <c r="P15" i="6"/>
  <c r="P13" i="6"/>
  <c r="P8" i="6"/>
  <c r="P9" i="6"/>
  <c r="P10" i="6"/>
  <c r="P14" i="6"/>
  <c r="P6" i="6"/>
  <c r="P11" i="6"/>
  <c r="P12" i="6"/>
  <c r="P16" i="6"/>
  <c r="Q9" i="6"/>
  <c r="Q7" i="6"/>
  <c r="Q11" i="6"/>
  <c r="Q12" i="6"/>
  <c r="Q15" i="6"/>
  <c r="Q14" i="6"/>
  <c r="Q6" i="6"/>
  <c r="Q8" i="6"/>
  <c r="Q16" i="6"/>
  <c r="Q10" i="6"/>
  <c r="Q13" i="6"/>
  <c r="R8" i="6"/>
  <c r="R15" i="6"/>
  <c r="R11" i="6"/>
  <c r="R9" i="6"/>
  <c r="R12" i="6"/>
  <c r="R14" i="6"/>
  <c r="R10" i="6"/>
  <c r="R7" i="6"/>
  <c r="R16" i="6"/>
  <c r="R13" i="6"/>
  <c r="R6" i="6"/>
  <c r="V5" i="35"/>
  <c r="U5" i="35"/>
  <c r="T5" i="3"/>
  <c r="V5" i="3"/>
  <c r="V5" i="8"/>
  <c r="U5" i="3"/>
  <c r="T5" i="2"/>
  <c r="V5" i="2"/>
  <c r="U5" i="2"/>
  <c r="V5" i="4"/>
  <c r="U5" i="4"/>
  <c r="T5" i="4"/>
  <c r="T5" i="32"/>
  <c r="V5" i="32"/>
  <c r="U5" i="32"/>
  <c r="P11" i="37" l="1"/>
  <c r="W5" i="37"/>
  <c r="P9" i="37"/>
  <c r="P10" i="37"/>
  <c r="P12" i="37"/>
  <c r="P6" i="37"/>
  <c r="P16" i="37"/>
  <c r="P8" i="37"/>
  <c r="P13" i="37"/>
  <c r="P7" i="37"/>
  <c r="P15" i="37"/>
  <c r="P14" i="37"/>
  <c r="P12" i="34"/>
  <c r="P14" i="34"/>
  <c r="P15" i="34"/>
  <c r="W5" i="34"/>
  <c r="P7" i="34"/>
  <c r="P16" i="34"/>
  <c r="P13" i="34"/>
  <c r="P11" i="34"/>
  <c r="P6" i="34"/>
  <c r="P10" i="34"/>
  <c r="P9" i="34"/>
  <c r="P8" i="34"/>
  <c r="Q13" i="33"/>
  <c r="Q15" i="33"/>
  <c r="Q8" i="33"/>
  <c r="Q9" i="33"/>
  <c r="Q7" i="33"/>
  <c r="Q6" i="33"/>
  <c r="Q11" i="33"/>
  <c r="Q14" i="33"/>
  <c r="Q16" i="33"/>
  <c r="Q10" i="33"/>
  <c r="Q12" i="33"/>
  <c r="P16" i="33"/>
  <c r="P12" i="33"/>
  <c r="W5" i="33"/>
  <c r="P9" i="33"/>
  <c r="P15" i="33"/>
  <c r="P10" i="33"/>
  <c r="P8" i="33"/>
  <c r="P6" i="33"/>
  <c r="P7" i="33"/>
  <c r="P11" i="33"/>
  <c r="P13" i="33"/>
  <c r="P14" i="33"/>
  <c r="Q9" i="29"/>
  <c r="Q7" i="29"/>
  <c r="Q6" i="29"/>
  <c r="Q10" i="29"/>
  <c r="Q11" i="29"/>
  <c r="Q13" i="29"/>
  <c r="Q15" i="29"/>
  <c r="Q12" i="29"/>
  <c r="Q14" i="29"/>
  <c r="Q16" i="29"/>
  <c r="Q8" i="29"/>
  <c r="R14" i="29"/>
  <c r="R12" i="29"/>
  <c r="R6" i="29"/>
  <c r="R13" i="29"/>
  <c r="R16" i="29"/>
  <c r="R9" i="29"/>
  <c r="R7" i="29"/>
  <c r="R15" i="29"/>
  <c r="R8" i="29"/>
  <c r="R10" i="29"/>
  <c r="R11" i="29"/>
  <c r="P12" i="29"/>
  <c r="P16" i="29"/>
  <c r="P6" i="29"/>
  <c r="P7" i="29"/>
  <c r="P11" i="29"/>
  <c r="P10" i="29"/>
  <c r="W5" i="29"/>
  <c r="P14" i="29"/>
  <c r="P13" i="29"/>
  <c r="P8" i="29"/>
  <c r="P9" i="29"/>
  <c r="P15" i="29"/>
  <c r="Q12" i="22"/>
  <c r="Q10" i="22"/>
  <c r="Q7" i="22"/>
  <c r="Q9" i="22"/>
  <c r="Q8" i="22"/>
  <c r="Q14" i="22"/>
  <c r="Q6" i="22"/>
  <c r="Q16" i="22"/>
  <c r="Q11" i="22"/>
  <c r="Q13" i="22"/>
  <c r="Q15" i="22"/>
  <c r="R10" i="22"/>
  <c r="R9" i="22"/>
  <c r="R14" i="22"/>
  <c r="R7" i="22"/>
  <c r="R6" i="22"/>
  <c r="R13" i="22"/>
  <c r="R15" i="22"/>
  <c r="R8" i="22"/>
  <c r="R11" i="22"/>
  <c r="R12" i="22"/>
  <c r="R16" i="22"/>
  <c r="P9" i="22"/>
  <c r="W5" i="22"/>
  <c r="P6" i="22"/>
  <c r="P15" i="22"/>
  <c r="P12" i="22"/>
  <c r="P8" i="22"/>
  <c r="P16" i="22"/>
  <c r="P13" i="22"/>
  <c r="P10" i="22"/>
  <c r="P7" i="22"/>
  <c r="P14" i="22"/>
  <c r="P11" i="22"/>
  <c r="P12" i="30"/>
  <c r="P16" i="30"/>
  <c r="P8" i="30"/>
  <c r="P11" i="30"/>
  <c r="P14" i="30"/>
  <c r="W5" i="30"/>
  <c r="P13" i="30"/>
  <c r="P10" i="30"/>
  <c r="P15" i="30"/>
  <c r="P9" i="30"/>
  <c r="P6" i="30"/>
  <c r="P7" i="30"/>
  <c r="R14" i="30"/>
  <c r="R13" i="30"/>
  <c r="R16" i="30"/>
  <c r="R12" i="30"/>
  <c r="R10" i="30"/>
  <c r="R6" i="30"/>
  <c r="R9" i="30"/>
  <c r="R7" i="30"/>
  <c r="R15" i="30"/>
  <c r="R11" i="30"/>
  <c r="R8" i="30"/>
  <c r="Q8" i="30"/>
  <c r="Q7" i="30"/>
  <c r="Q14" i="30"/>
  <c r="Q9" i="30"/>
  <c r="Q11" i="30"/>
  <c r="Q15" i="30"/>
  <c r="Q6" i="30"/>
  <c r="Q16" i="30"/>
  <c r="Q13" i="30"/>
  <c r="Q10" i="30"/>
  <c r="Q12" i="30"/>
  <c r="P10" i="24"/>
  <c r="P12" i="24"/>
  <c r="W5" i="24"/>
  <c r="P8" i="24"/>
  <c r="P16" i="24"/>
  <c r="P15" i="24"/>
  <c r="P11" i="24"/>
  <c r="P14" i="24"/>
  <c r="P6" i="24"/>
  <c r="P9" i="24"/>
  <c r="P13" i="24"/>
  <c r="P7" i="24"/>
  <c r="Q7" i="24"/>
  <c r="Q6" i="24"/>
  <c r="Q12" i="24"/>
  <c r="Q11" i="24"/>
  <c r="Q9" i="24"/>
  <c r="Q14" i="24"/>
  <c r="Q10" i="24"/>
  <c r="Q15" i="24"/>
  <c r="Q13" i="24"/>
  <c r="Q8" i="24"/>
  <c r="Q16" i="24"/>
  <c r="R15" i="24"/>
  <c r="R12" i="24"/>
  <c r="R16" i="24"/>
  <c r="R14" i="24"/>
  <c r="R6" i="24"/>
  <c r="R7" i="24"/>
  <c r="R11" i="24"/>
  <c r="R10" i="24"/>
  <c r="R13" i="24"/>
  <c r="R8" i="24"/>
  <c r="R9" i="24"/>
  <c r="R16" i="15"/>
  <c r="R6" i="15"/>
  <c r="R8" i="15"/>
  <c r="R10" i="15"/>
  <c r="R7" i="15"/>
  <c r="R9" i="15"/>
  <c r="R14" i="15"/>
  <c r="R15" i="15"/>
  <c r="R11" i="15"/>
  <c r="R13" i="15"/>
  <c r="R12" i="15"/>
  <c r="P11" i="15"/>
  <c r="P13" i="15"/>
  <c r="P8" i="15"/>
  <c r="P15" i="15"/>
  <c r="P16" i="15"/>
  <c r="P12" i="15"/>
  <c r="P10" i="15"/>
  <c r="P9" i="15"/>
  <c r="P7" i="15"/>
  <c r="W5" i="15"/>
  <c r="P14" i="15"/>
  <c r="P6" i="15"/>
  <c r="Q12" i="15"/>
  <c r="Q9" i="15"/>
  <c r="Q13" i="15"/>
  <c r="Q14" i="15"/>
  <c r="Q6" i="15"/>
  <c r="Q10" i="15"/>
  <c r="Q8" i="15"/>
  <c r="Q16" i="15"/>
  <c r="Q15" i="15"/>
  <c r="Q11" i="15"/>
  <c r="Q7" i="15"/>
  <c r="Q12" i="31"/>
  <c r="Q8" i="31"/>
  <c r="Q13" i="31"/>
  <c r="Q7" i="31"/>
  <c r="Q16" i="31"/>
  <c r="Q10" i="31"/>
  <c r="Q9" i="31"/>
  <c r="Q15" i="31"/>
  <c r="Q6" i="31"/>
  <c r="Q11" i="31"/>
  <c r="Q14" i="31"/>
  <c r="R8" i="31"/>
  <c r="R6" i="31"/>
  <c r="R13" i="31"/>
  <c r="R9" i="31"/>
  <c r="R16" i="31"/>
  <c r="R11" i="31"/>
  <c r="R10" i="31"/>
  <c r="R7" i="31"/>
  <c r="R15" i="31"/>
  <c r="R14" i="31"/>
  <c r="R12" i="31"/>
  <c r="P16" i="31"/>
  <c r="P6" i="31"/>
  <c r="P8" i="31"/>
  <c r="P15" i="31"/>
  <c r="P10" i="31"/>
  <c r="P13" i="31"/>
  <c r="P9" i="31"/>
  <c r="P14" i="31"/>
  <c r="W5" i="31"/>
  <c r="P11" i="31"/>
  <c r="P7" i="31"/>
  <c r="P12" i="31"/>
  <c r="Q8" i="13"/>
  <c r="Q16" i="13"/>
  <c r="Q10" i="13"/>
  <c r="Q14" i="13"/>
  <c r="Q6" i="13"/>
  <c r="Q11" i="13"/>
  <c r="Q7" i="13"/>
  <c r="Q9" i="13"/>
  <c r="Q15" i="13"/>
  <c r="Q13" i="13"/>
  <c r="Q12" i="13"/>
  <c r="P12" i="13"/>
  <c r="P9" i="13"/>
  <c r="P11" i="13"/>
  <c r="P16" i="13"/>
  <c r="P8" i="13"/>
  <c r="P7" i="13"/>
  <c r="P13" i="13"/>
  <c r="P14" i="13"/>
  <c r="P6" i="13"/>
  <c r="W5" i="13"/>
  <c r="P10" i="13"/>
  <c r="P15" i="13"/>
  <c r="R15" i="13"/>
  <c r="R7" i="13"/>
  <c r="R12" i="13"/>
  <c r="R9" i="13"/>
  <c r="R10" i="13"/>
  <c r="R11" i="13"/>
  <c r="R16" i="13"/>
  <c r="R8" i="13"/>
  <c r="R6" i="13"/>
  <c r="R13" i="13"/>
  <c r="R14" i="13"/>
  <c r="Q13" i="16"/>
  <c r="Q12" i="16"/>
  <c r="Q14" i="16"/>
  <c r="Q11" i="16"/>
  <c r="Q9" i="16"/>
  <c r="Q15" i="16"/>
  <c r="Q8" i="16"/>
  <c r="Q7" i="16"/>
  <c r="Q10" i="16"/>
  <c r="Q6" i="16"/>
  <c r="Q16" i="16"/>
  <c r="P14" i="16"/>
  <c r="P9" i="16"/>
  <c r="P12" i="16"/>
  <c r="P11" i="16"/>
  <c r="P16" i="16"/>
  <c r="P6" i="16"/>
  <c r="W5" i="16"/>
  <c r="P8" i="16"/>
  <c r="P7" i="16"/>
  <c r="P15" i="16"/>
  <c r="P10" i="16"/>
  <c r="P13" i="16"/>
  <c r="R6" i="16"/>
  <c r="R12" i="16"/>
  <c r="R16" i="16"/>
  <c r="R7" i="16"/>
  <c r="R10" i="16"/>
  <c r="R13" i="16"/>
  <c r="R11" i="16"/>
  <c r="R8" i="16"/>
  <c r="R9" i="16"/>
  <c r="R15" i="16"/>
  <c r="R14" i="16"/>
  <c r="R10" i="18"/>
  <c r="R16" i="18"/>
  <c r="R14" i="18"/>
  <c r="R11" i="18"/>
  <c r="R15" i="18"/>
  <c r="R13" i="18"/>
  <c r="R7" i="18"/>
  <c r="R6" i="18"/>
  <c r="R8" i="18"/>
  <c r="R12" i="18"/>
  <c r="R9" i="18"/>
  <c r="P8" i="18"/>
  <c r="P12" i="18"/>
  <c r="P15" i="18"/>
  <c r="P6" i="18"/>
  <c r="P11" i="18"/>
  <c r="P9" i="18"/>
  <c r="P7" i="18"/>
  <c r="P16" i="18"/>
  <c r="P13" i="18"/>
  <c r="P14" i="18"/>
  <c r="P10" i="18"/>
  <c r="W5" i="18"/>
  <c r="Q8" i="18"/>
  <c r="Q11" i="18"/>
  <c r="Q13" i="18"/>
  <c r="Q10" i="18"/>
  <c r="Q14" i="18"/>
  <c r="Q6" i="18"/>
  <c r="Q16" i="18"/>
  <c r="Q7" i="18"/>
  <c r="Q12" i="18"/>
  <c r="Q9" i="18"/>
  <c r="Q15" i="18"/>
  <c r="Q15" i="7"/>
  <c r="Q10" i="7"/>
  <c r="Q6" i="7"/>
  <c r="Q12" i="7"/>
  <c r="Q14" i="7"/>
  <c r="Q9" i="7"/>
  <c r="Q13" i="7"/>
  <c r="Q8" i="7"/>
  <c r="Q7" i="7"/>
  <c r="Q11" i="7"/>
  <c r="Q16" i="7"/>
  <c r="R8" i="7"/>
  <c r="R12" i="7"/>
  <c r="R14" i="7"/>
  <c r="R7" i="7"/>
  <c r="R16" i="7"/>
  <c r="R11" i="7"/>
  <c r="R13" i="7"/>
  <c r="R10" i="7"/>
  <c r="R15" i="7"/>
  <c r="R6" i="7"/>
  <c r="R9" i="7"/>
  <c r="P15" i="7"/>
  <c r="P12" i="7"/>
  <c r="W5" i="7"/>
  <c r="P11" i="7"/>
  <c r="P7" i="7"/>
  <c r="P10" i="7"/>
  <c r="P6" i="7"/>
  <c r="P8" i="7"/>
  <c r="P13" i="7"/>
  <c r="P14" i="7"/>
  <c r="P16" i="7"/>
  <c r="P9" i="7"/>
  <c r="Q13" i="9"/>
  <c r="Q7" i="9"/>
  <c r="Q9" i="9"/>
  <c r="Q15" i="9"/>
  <c r="Q12" i="9"/>
  <c r="Q6" i="9"/>
  <c r="Q16" i="9"/>
  <c r="Q11" i="9"/>
  <c r="Q10" i="9"/>
  <c r="Q8" i="9"/>
  <c r="Q14" i="9"/>
  <c r="R6" i="9"/>
  <c r="R9" i="9"/>
  <c r="R13" i="9"/>
  <c r="R12" i="9"/>
  <c r="R11" i="9"/>
  <c r="R16" i="9"/>
  <c r="R8" i="9"/>
  <c r="R14" i="9"/>
  <c r="R15" i="9"/>
  <c r="R10" i="9"/>
  <c r="R7" i="9"/>
  <c r="P14" i="9"/>
  <c r="P13" i="9"/>
  <c r="P6" i="9"/>
  <c r="W5" i="9"/>
  <c r="P16" i="9"/>
  <c r="P12" i="9"/>
  <c r="P11" i="9"/>
  <c r="P7" i="9"/>
  <c r="P10" i="9"/>
  <c r="P15" i="9"/>
  <c r="P8" i="9"/>
  <c r="P9" i="9"/>
  <c r="P15" i="14"/>
  <c r="P13" i="14"/>
  <c r="P14" i="14"/>
  <c r="P10" i="14"/>
  <c r="P6" i="14"/>
  <c r="W5" i="14"/>
  <c r="P8" i="14"/>
  <c r="P12" i="14"/>
  <c r="P11" i="14"/>
  <c r="P7" i="14"/>
  <c r="P16" i="14"/>
  <c r="P9" i="14"/>
  <c r="Q14" i="14"/>
  <c r="Q10" i="14"/>
  <c r="Q11" i="14"/>
  <c r="Q8" i="14"/>
  <c r="Q9" i="14"/>
  <c r="Q6" i="14"/>
  <c r="Q15" i="14"/>
  <c r="Q12" i="14"/>
  <c r="Q16" i="14"/>
  <c r="Q13" i="14"/>
  <c r="Q7" i="14"/>
  <c r="R11" i="14"/>
  <c r="R14" i="14"/>
  <c r="R12" i="14"/>
  <c r="R10" i="14"/>
  <c r="R13" i="14"/>
  <c r="R9" i="14"/>
  <c r="R8" i="14"/>
  <c r="R6" i="14"/>
  <c r="R16" i="14"/>
  <c r="R15" i="14"/>
  <c r="R7" i="14"/>
  <c r="Q14" i="28"/>
  <c r="Q6" i="28"/>
  <c r="Q12" i="28"/>
  <c r="Q9" i="28"/>
  <c r="Q11" i="28"/>
  <c r="Q10" i="28"/>
  <c r="Q16" i="28"/>
  <c r="Q7" i="28"/>
  <c r="Q8" i="28"/>
  <c r="Q13" i="28"/>
  <c r="Q15" i="28"/>
  <c r="R7" i="28"/>
  <c r="R6" i="28"/>
  <c r="R14" i="28"/>
  <c r="R10" i="28"/>
  <c r="R15" i="28"/>
  <c r="R12" i="28"/>
  <c r="R11" i="28"/>
  <c r="R13" i="28"/>
  <c r="R8" i="28"/>
  <c r="R16" i="28"/>
  <c r="R9" i="28"/>
  <c r="P16" i="28"/>
  <c r="P15" i="28"/>
  <c r="W5" i="28"/>
  <c r="P14" i="28"/>
  <c r="P6" i="28"/>
  <c r="P11" i="28"/>
  <c r="P10" i="28"/>
  <c r="P7" i="28"/>
  <c r="P13" i="28"/>
  <c r="P9" i="28"/>
  <c r="P8" i="28"/>
  <c r="P12" i="28"/>
  <c r="Q13" i="20"/>
  <c r="Q14" i="20"/>
  <c r="Q6" i="20"/>
  <c r="Q11" i="20"/>
  <c r="Q7" i="20"/>
  <c r="Q10" i="20"/>
  <c r="Q12" i="20"/>
  <c r="Q15" i="20"/>
  <c r="Q8" i="20"/>
  <c r="Q9" i="20"/>
  <c r="Q16" i="20"/>
  <c r="R11" i="20"/>
  <c r="R8" i="20"/>
  <c r="R6" i="20"/>
  <c r="R15" i="20"/>
  <c r="R9" i="20"/>
  <c r="R13" i="20"/>
  <c r="R14" i="20"/>
  <c r="R7" i="20"/>
  <c r="R12" i="20"/>
  <c r="R10" i="20"/>
  <c r="R16" i="20"/>
  <c r="P16" i="20"/>
  <c r="P7" i="20"/>
  <c r="P8" i="20"/>
  <c r="P13" i="20"/>
  <c r="P14" i="20"/>
  <c r="P9" i="20"/>
  <c r="P15" i="20"/>
  <c r="P11" i="20"/>
  <c r="P10" i="20"/>
  <c r="P12" i="20"/>
  <c r="W5" i="20"/>
  <c r="P6" i="20"/>
  <c r="P9" i="8"/>
  <c r="P10" i="8"/>
  <c r="P12" i="8"/>
  <c r="P7" i="8"/>
  <c r="P15" i="8"/>
  <c r="P8" i="8"/>
  <c r="P11" i="8"/>
  <c r="P16" i="8"/>
  <c r="P6" i="8"/>
  <c r="P14" i="8"/>
  <c r="P13" i="8"/>
  <c r="Q7" i="8"/>
  <c r="Q10" i="8"/>
  <c r="Q8" i="8"/>
  <c r="Q15" i="8"/>
  <c r="Q11" i="8"/>
  <c r="Q6" i="8"/>
  <c r="Q12" i="8"/>
  <c r="Q9" i="8"/>
  <c r="Q13" i="8"/>
  <c r="Q14" i="8"/>
  <c r="Q16" i="8"/>
  <c r="W5" i="1"/>
  <c r="P7" i="1"/>
  <c r="P12" i="1"/>
  <c r="P16" i="1"/>
  <c r="P13" i="1"/>
  <c r="P9" i="1"/>
  <c r="P8" i="1"/>
  <c r="P15" i="1"/>
  <c r="P14" i="1"/>
  <c r="P11" i="1"/>
  <c r="P10" i="1"/>
  <c r="P6" i="1"/>
  <c r="Q16" i="1"/>
  <c r="Q6" i="1"/>
  <c r="Q8" i="1"/>
  <c r="Q12" i="1"/>
  <c r="Q15" i="1"/>
  <c r="Q10" i="1"/>
  <c r="Q7" i="1"/>
  <c r="Q11" i="1"/>
  <c r="Q14" i="1"/>
  <c r="Q13" i="1"/>
  <c r="Q9" i="1"/>
  <c r="R14" i="1"/>
  <c r="R11" i="1"/>
  <c r="R9" i="1"/>
  <c r="R7" i="1"/>
  <c r="R8" i="1"/>
  <c r="R13" i="1"/>
  <c r="R16" i="1"/>
  <c r="R6" i="1"/>
  <c r="R15" i="1"/>
  <c r="R12" i="1"/>
  <c r="R10" i="1"/>
  <c r="P15" i="27"/>
  <c r="P16" i="27"/>
  <c r="P6" i="27"/>
  <c r="P11" i="27"/>
  <c r="P12" i="27"/>
  <c r="W5" i="27"/>
  <c r="P7" i="27"/>
  <c r="P8" i="27"/>
  <c r="P9" i="27"/>
  <c r="P10" i="27"/>
  <c r="P13" i="27"/>
  <c r="P14" i="27"/>
  <c r="R6" i="27"/>
  <c r="R8" i="27"/>
  <c r="R11" i="27"/>
  <c r="R7" i="27"/>
  <c r="R9" i="27"/>
  <c r="R12" i="27"/>
  <c r="R14" i="27"/>
  <c r="R15" i="27"/>
  <c r="R16" i="27"/>
  <c r="R10" i="27"/>
  <c r="R13" i="27"/>
  <c r="Q6" i="27"/>
  <c r="Q12" i="27"/>
  <c r="Q13" i="27"/>
  <c r="Q8" i="27"/>
  <c r="Q15" i="27"/>
  <c r="Q14" i="27"/>
  <c r="Q7" i="27"/>
  <c r="Q10" i="27"/>
  <c r="Q11" i="27"/>
  <c r="Q9" i="27"/>
  <c r="Q16" i="27"/>
  <c r="Q16" i="10"/>
  <c r="Q15" i="10"/>
  <c r="Q13" i="10"/>
  <c r="Q7" i="10"/>
  <c r="Q11" i="10"/>
  <c r="Q14" i="10"/>
  <c r="Q12" i="10"/>
  <c r="Q9" i="10"/>
  <c r="Q10" i="10"/>
  <c r="Q6" i="10"/>
  <c r="Q8" i="10"/>
  <c r="R12" i="10"/>
  <c r="R8" i="10"/>
  <c r="R11" i="10"/>
  <c r="R13" i="10"/>
  <c r="R6" i="10"/>
  <c r="R7" i="10"/>
  <c r="R10" i="10"/>
  <c r="R15" i="10"/>
  <c r="R9" i="10"/>
  <c r="R16" i="10"/>
  <c r="R14" i="10"/>
  <c r="P16" i="10"/>
  <c r="P14" i="10"/>
  <c r="W5" i="10"/>
  <c r="P7" i="10"/>
  <c r="P15" i="10"/>
  <c r="P13" i="10"/>
  <c r="P12" i="10"/>
  <c r="P10" i="10"/>
  <c r="P6" i="10"/>
  <c r="P11" i="10"/>
  <c r="P8" i="10"/>
  <c r="P9" i="10"/>
  <c r="R7" i="12"/>
  <c r="R15" i="12"/>
  <c r="R8" i="12"/>
  <c r="R10" i="12"/>
  <c r="R12" i="12"/>
  <c r="R11" i="12"/>
  <c r="R16" i="12"/>
  <c r="R9" i="12"/>
  <c r="R14" i="12"/>
  <c r="R13" i="12"/>
  <c r="R6" i="12"/>
  <c r="Q15" i="12"/>
  <c r="Q12" i="12"/>
  <c r="Q14" i="12"/>
  <c r="Q16" i="12"/>
  <c r="Q8" i="12"/>
  <c r="Q13" i="12"/>
  <c r="Q7" i="12"/>
  <c r="Q11" i="12"/>
  <c r="Q10" i="12"/>
  <c r="Q6" i="12"/>
  <c r="Q9" i="12"/>
  <c r="P8" i="12"/>
  <c r="W5" i="12"/>
  <c r="P12" i="12"/>
  <c r="P13" i="12"/>
  <c r="P9" i="12"/>
  <c r="P7" i="12"/>
  <c r="P16" i="12"/>
  <c r="P14" i="12"/>
  <c r="P10" i="12"/>
  <c r="P15" i="12"/>
  <c r="P11" i="12"/>
  <c r="P6" i="12"/>
  <c r="Q6" i="23"/>
  <c r="Q8" i="23"/>
  <c r="Q7" i="23"/>
  <c r="Q15" i="23"/>
  <c r="Q11" i="23"/>
  <c r="Q14" i="23"/>
  <c r="Q16" i="23"/>
  <c r="Q9" i="23"/>
  <c r="Q13" i="23"/>
  <c r="Q12" i="23"/>
  <c r="Q10" i="23"/>
  <c r="R10" i="23"/>
  <c r="R16" i="23"/>
  <c r="R13" i="23"/>
  <c r="R15" i="23"/>
  <c r="R6" i="23"/>
  <c r="R8" i="23"/>
  <c r="R7" i="23"/>
  <c r="R12" i="23"/>
  <c r="R14" i="23"/>
  <c r="R11" i="23"/>
  <c r="R9" i="23"/>
  <c r="P13" i="23"/>
  <c r="P10" i="23"/>
  <c r="P15" i="23"/>
  <c r="P16" i="23"/>
  <c r="P11" i="23"/>
  <c r="P12" i="23"/>
  <c r="W5" i="23"/>
  <c r="P9" i="23"/>
  <c r="P14" i="23"/>
  <c r="P7" i="23"/>
  <c r="P8" i="23"/>
  <c r="P6" i="23"/>
  <c r="Q8" i="11"/>
  <c r="Q15" i="11"/>
  <c r="Q12" i="11"/>
  <c r="Q7" i="11"/>
  <c r="Q11" i="11"/>
  <c r="Q14" i="11"/>
  <c r="Q16" i="11"/>
  <c r="Q13" i="11"/>
  <c r="Q6" i="11"/>
  <c r="Q9" i="11"/>
  <c r="Q10" i="11"/>
  <c r="R16" i="11"/>
  <c r="R9" i="11"/>
  <c r="R15" i="11"/>
  <c r="R12" i="11"/>
  <c r="R10" i="11"/>
  <c r="R11" i="11"/>
  <c r="R6" i="11"/>
  <c r="R8" i="11"/>
  <c r="R7" i="11"/>
  <c r="R13" i="11"/>
  <c r="R14" i="11"/>
  <c r="P12" i="11"/>
  <c r="P7" i="11"/>
  <c r="P11" i="11"/>
  <c r="P10" i="11"/>
  <c r="P15" i="11"/>
  <c r="P13" i="11"/>
  <c r="P14" i="11"/>
  <c r="P9" i="11"/>
  <c r="P8" i="11"/>
  <c r="P6" i="11"/>
  <c r="P16" i="11"/>
  <c r="W5" i="11"/>
  <c r="R15" i="5"/>
  <c r="R6" i="5"/>
  <c r="R8" i="5"/>
  <c r="R14" i="5"/>
  <c r="R11" i="5"/>
  <c r="R9" i="5"/>
  <c r="R10" i="5"/>
  <c r="R16" i="5"/>
  <c r="R13" i="5"/>
  <c r="R12" i="5"/>
  <c r="R7" i="5"/>
  <c r="Q15" i="5"/>
  <c r="Q8" i="5"/>
  <c r="Q14" i="5"/>
  <c r="Q7" i="5"/>
  <c r="Q12" i="5"/>
  <c r="Q16" i="5"/>
  <c r="Q9" i="5"/>
  <c r="Q11" i="5"/>
  <c r="Q10" i="5"/>
  <c r="Q6" i="5"/>
  <c r="Q13" i="5"/>
  <c r="W5" i="5"/>
  <c r="P14" i="5"/>
  <c r="P6" i="5"/>
  <c r="P7" i="5"/>
  <c r="P9" i="5"/>
  <c r="P8" i="5"/>
  <c r="P11" i="5"/>
  <c r="P10" i="5"/>
  <c r="P13" i="5"/>
  <c r="P16" i="5"/>
  <c r="P15" i="5"/>
  <c r="P12" i="5"/>
  <c r="S10" i="6"/>
  <c r="S9" i="6"/>
  <c r="S7" i="6"/>
  <c r="S16" i="6"/>
  <c r="S14" i="6"/>
  <c r="S13" i="6"/>
  <c r="S6" i="6"/>
  <c r="S11" i="6"/>
  <c r="S8" i="6"/>
  <c r="S15" i="6"/>
  <c r="S12" i="6"/>
  <c r="Q10" i="35"/>
  <c r="Q8" i="35"/>
  <c r="Q6" i="35"/>
  <c r="Q7" i="35"/>
  <c r="Q12" i="35"/>
  <c r="Q9" i="35"/>
  <c r="Q15" i="35"/>
  <c r="Q13" i="35"/>
  <c r="Q14" i="35"/>
  <c r="Q16" i="35"/>
  <c r="Q11" i="35"/>
  <c r="W5" i="35"/>
  <c r="R16" i="35"/>
  <c r="R6" i="35"/>
  <c r="R11" i="35"/>
  <c r="R12" i="35"/>
  <c r="R7" i="35"/>
  <c r="R13" i="35"/>
  <c r="R10" i="35"/>
  <c r="R8" i="35"/>
  <c r="R14" i="35"/>
  <c r="R15" i="35"/>
  <c r="R9" i="35"/>
  <c r="R12" i="8"/>
  <c r="R9" i="8"/>
  <c r="R15" i="8"/>
  <c r="R6" i="8"/>
  <c r="R16" i="8"/>
  <c r="R14" i="8"/>
  <c r="R13" i="8"/>
  <c r="R10" i="8"/>
  <c r="R8" i="8"/>
  <c r="R11" i="8"/>
  <c r="R7" i="8"/>
  <c r="W5" i="8"/>
  <c r="R10" i="3"/>
  <c r="R8" i="3"/>
  <c r="R9" i="3"/>
  <c r="R15" i="3"/>
  <c r="R6" i="3"/>
  <c r="R14" i="3"/>
  <c r="R7" i="3"/>
  <c r="R11" i="3"/>
  <c r="R13" i="3"/>
  <c r="R12" i="3"/>
  <c r="R16" i="3"/>
  <c r="P6" i="3"/>
  <c r="P8" i="3"/>
  <c r="P12" i="3"/>
  <c r="P14" i="3"/>
  <c r="P9" i="3"/>
  <c r="P11" i="3"/>
  <c r="P15" i="3"/>
  <c r="P16" i="3"/>
  <c r="W5" i="3"/>
  <c r="P7" i="3"/>
  <c r="P13" i="3"/>
  <c r="P10" i="3"/>
  <c r="Q9" i="3"/>
  <c r="Q15" i="3"/>
  <c r="Q16" i="3"/>
  <c r="Q11" i="3"/>
  <c r="Q8" i="3"/>
  <c r="Q7" i="3"/>
  <c r="Q6" i="3"/>
  <c r="Q12" i="3"/>
  <c r="Q13" i="3"/>
  <c r="Q14" i="3"/>
  <c r="Q10" i="3"/>
  <c r="R8" i="2"/>
  <c r="R7" i="2"/>
  <c r="R11" i="2"/>
  <c r="R6" i="2"/>
  <c r="R16" i="2"/>
  <c r="R10" i="2"/>
  <c r="R13" i="2"/>
  <c r="R9" i="2"/>
  <c r="R15" i="2"/>
  <c r="R12" i="2"/>
  <c r="R14" i="2"/>
  <c r="W5" i="2"/>
  <c r="Q13" i="2"/>
  <c r="Q6" i="2"/>
  <c r="Q11" i="2"/>
  <c r="Q10" i="2"/>
  <c r="Q16" i="2"/>
  <c r="Q7" i="2"/>
  <c r="Q9" i="2"/>
  <c r="Q15" i="2"/>
  <c r="Q8" i="2"/>
  <c r="Q14" i="2"/>
  <c r="Q12" i="2"/>
  <c r="P9" i="2"/>
  <c r="P8" i="2"/>
  <c r="P12" i="2"/>
  <c r="P10" i="2"/>
  <c r="P14" i="2"/>
  <c r="P7" i="2"/>
  <c r="P11" i="2"/>
  <c r="P6" i="2"/>
  <c r="P13" i="2"/>
  <c r="P16" i="2"/>
  <c r="P15" i="2"/>
  <c r="R10" i="4"/>
  <c r="R7" i="4"/>
  <c r="R16" i="4"/>
  <c r="R8" i="4"/>
  <c r="R6" i="4"/>
  <c r="R9" i="4"/>
  <c r="R14" i="4"/>
  <c r="R12" i="4"/>
  <c r="R11" i="4"/>
  <c r="R15" i="4"/>
  <c r="R13" i="4"/>
  <c r="P12" i="4"/>
  <c r="P11" i="4"/>
  <c r="P6" i="4"/>
  <c r="W5" i="4"/>
  <c r="P8" i="4"/>
  <c r="P10" i="4"/>
  <c r="P15" i="4"/>
  <c r="P13" i="4"/>
  <c r="P14" i="4"/>
  <c r="P16" i="4"/>
  <c r="P7" i="4"/>
  <c r="P9" i="4"/>
  <c r="Q15" i="4"/>
  <c r="Q10" i="4"/>
  <c r="Q12" i="4"/>
  <c r="Q6" i="4"/>
  <c r="Q16" i="4"/>
  <c r="Q13" i="4"/>
  <c r="Q8" i="4"/>
  <c r="Q11" i="4"/>
  <c r="Q14" i="4"/>
  <c r="Q7" i="4"/>
  <c r="Q9" i="4"/>
  <c r="Q10" i="32"/>
  <c r="Q16" i="32"/>
  <c r="Q12" i="32"/>
  <c r="Q8" i="32"/>
  <c r="Q6" i="32"/>
  <c r="Q9" i="32"/>
  <c r="Q14" i="32"/>
  <c r="Q11" i="32"/>
  <c r="Q15" i="32"/>
  <c r="Q13" i="32"/>
  <c r="Q7" i="32"/>
  <c r="R15" i="32"/>
  <c r="R6" i="32"/>
  <c r="R8" i="32"/>
  <c r="R14" i="32"/>
  <c r="R11" i="32"/>
  <c r="R10" i="32"/>
  <c r="R9" i="32"/>
  <c r="R12" i="32"/>
  <c r="R7" i="32"/>
  <c r="R16" i="32"/>
  <c r="R13" i="32"/>
  <c r="P7" i="32"/>
  <c r="P14" i="32"/>
  <c r="P9" i="32"/>
  <c r="P15" i="32"/>
  <c r="P10" i="32"/>
  <c r="P6" i="32"/>
  <c r="P11" i="32"/>
  <c r="P8" i="32"/>
  <c r="P16" i="32"/>
  <c r="P12" i="32"/>
  <c r="W5" i="32"/>
  <c r="P13" i="32"/>
  <c r="S13" i="37" l="1"/>
  <c r="S16" i="37"/>
  <c r="S14" i="37"/>
  <c r="S11" i="37"/>
  <c r="S9" i="37"/>
  <c r="S6" i="37"/>
  <c r="S8" i="37"/>
  <c r="S15" i="37"/>
  <c r="S12" i="37"/>
  <c r="S7" i="37"/>
  <c r="S10" i="37"/>
  <c r="S12" i="34"/>
  <c r="S6" i="34"/>
  <c r="S9" i="34"/>
  <c r="S11" i="34"/>
  <c r="S14" i="34"/>
  <c r="S16" i="34"/>
  <c r="S7" i="34"/>
  <c r="S10" i="34"/>
  <c r="S8" i="34"/>
  <c r="S15" i="34"/>
  <c r="S13" i="34"/>
  <c r="S9" i="33"/>
  <c r="S7" i="33"/>
  <c r="S8" i="33"/>
  <c r="S13" i="33"/>
  <c r="S16" i="33"/>
  <c r="S14" i="33"/>
  <c r="S11" i="33"/>
  <c r="S15" i="33"/>
  <c r="S10" i="33"/>
  <c r="S6" i="33"/>
  <c r="S12" i="33"/>
  <c r="S11" i="29"/>
  <c r="S10" i="29"/>
  <c r="S16" i="29"/>
  <c r="S7" i="29"/>
  <c r="S8" i="29"/>
  <c r="S6" i="29"/>
  <c r="S13" i="29"/>
  <c r="S14" i="29"/>
  <c r="S9" i="29"/>
  <c r="S15" i="29"/>
  <c r="S12" i="29"/>
  <c r="S10" i="22"/>
  <c r="S14" i="22"/>
  <c r="S12" i="22"/>
  <c r="S8" i="22"/>
  <c r="S13" i="22"/>
  <c r="S15" i="22"/>
  <c r="S9" i="22"/>
  <c r="S11" i="22"/>
  <c r="S16" i="22"/>
  <c r="S7" i="22"/>
  <c r="S6" i="22"/>
  <c r="S14" i="30"/>
  <c r="S10" i="30"/>
  <c r="S8" i="30"/>
  <c r="S16" i="30"/>
  <c r="S15" i="30"/>
  <c r="S9" i="30"/>
  <c r="S12" i="30"/>
  <c r="S7" i="30"/>
  <c r="S13" i="30"/>
  <c r="S11" i="30"/>
  <c r="S6" i="30"/>
  <c r="S13" i="24"/>
  <c r="S12" i="24"/>
  <c r="S9" i="24"/>
  <c r="S16" i="24"/>
  <c r="S6" i="24"/>
  <c r="S7" i="24"/>
  <c r="S10" i="24"/>
  <c r="S15" i="24"/>
  <c r="S8" i="24"/>
  <c r="S14" i="24"/>
  <c r="S11" i="24"/>
  <c r="S15" i="15"/>
  <c r="S7" i="15"/>
  <c r="S12" i="15"/>
  <c r="S11" i="15"/>
  <c r="S14" i="15"/>
  <c r="S10" i="15"/>
  <c r="S9" i="15"/>
  <c r="S16" i="15"/>
  <c r="S13" i="15"/>
  <c r="S6" i="15"/>
  <c r="S8" i="15"/>
  <c r="S11" i="31"/>
  <c r="S6" i="31"/>
  <c r="S9" i="31"/>
  <c r="S13" i="31"/>
  <c r="S16" i="31"/>
  <c r="S15" i="31"/>
  <c r="S7" i="31"/>
  <c r="S14" i="31"/>
  <c r="S8" i="31"/>
  <c r="S10" i="31"/>
  <c r="S12" i="31"/>
  <c r="S10" i="13"/>
  <c r="S7" i="13"/>
  <c r="S6" i="13"/>
  <c r="S9" i="13"/>
  <c r="S8" i="13"/>
  <c r="S11" i="13"/>
  <c r="S16" i="13"/>
  <c r="S15" i="13"/>
  <c r="S13" i="13"/>
  <c r="S12" i="13"/>
  <c r="S14" i="13"/>
  <c r="S9" i="16"/>
  <c r="S6" i="16"/>
  <c r="S7" i="16"/>
  <c r="S15" i="16"/>
  <c r="S12" i="16"/>
  <c r="S10" i="16"/>
  <c r="S13" i="16"/>
  <c r="S14" i="16"/>
  <c r="S16" i="16"/>
  <c r="S8" i="16"/>
  <c r="S11" i="16"/>
  <c r="S10" i="18"/>
  <c r="S11" i="18"/>
  <c r="S16" i="18"/>
  <c r="S9" i="18"/>
  <c r="S7" i="18"/>
  <c r="S14" i="18"/>
  <c r="S12" i="18"/>
  <c r="S15" i="18"/>
  <c r="S6" i="18"/>
  <c r="S13" i="18"/>
  <c r="S8" i="18"/>
  <c r="S14" i="7"/>
  <c r="S9" i="7"/>
  <c r="S13" i="7"/>
  <c r="S10" i="7"/>
  <c r="S8" i="7"/>
  <c r="S16" i="7"/>
  <c r="S6" i="7"/>
  <c r="S12" i="7"/>
  <c r="S15" i="7"/>
  <c r="S11" i="7"/>
  <c r="S7" i="7"/>
  <c r="S12" i="9"/>
  <c r="S13" i="9"/>
  <c r="S7" i="9"/>
  <c r="S10" i="9"/>
  <c r="S15" i="9"/>
  <c r="S14" i="9"/>
  <c r="S6" i="9"/>
  <c r="S8" i="9"/>
  <c r="S11" i="9"/>
  <c r="S9" i="9"/>
  <c r="S16" i="9"/>
  <c r="S9" i="14"/>
  <c r="S16" i="14"/>
  <c r="S14" i="14"/>
  <c r="S15" i="14"/>
  <c r="S12" i="14"/>
  <c r="S8" i="14"/>
  <c r="S6" i="14"/>
  <c r="S11" i="14"/>
  <c r="S10" i="14"/>
  <c r="S13" i="14"/>
  <c r="S7" i="14"/>
  <c r="S16" i="28"/>
  <c r="S12" i="28"/>
  <c r="S13" i="28"/>
  <c r="S15" i="28"/>
  <c r="S10" i="28"/>
  <c r="S11" i="28"/>
  <c r="S14" i="28"/>
  <c r="S6" i="28"/>
  <c r="S9" i="28"/>
  <c r="S7" i="28"/>
  <c r="S8" i="28"/>
  <c r="S16" i="20"/>
  <c r="S12" i="20"/>
  <c r="S15" i="20"/>
  <c r="S9" i="20"/>
  <c r="S13" i="20"/>
  <c r="S6" i="20"/>
  <c r="S10" i="20"/>
  <c r="S11" i="20"/>
  <c r="S14" i="20"/>
  <c r="S7" i="20"/>
  <c r="S8" i="20"/>
  <c r="S11" i="1"/>
  <c r="S10" i="1"/>
  <c r="S13" i="1"/>
  <c r="S7" i="1"/>
  <c r="S14" i="1"/>
  <c r="S15" i="1"/>
  <c r="S8" i="1"/>
  <c r="S6" i="1"/>
  <c r="S9" i="1"/>
  <c r="S16" i="1"/>
  <c r="S12" i="1"/>
  <c r="S8" i="27"/>
  <c r="S7" i="27"/>
  <c r="S11" i="27"/>
  <c r="S9" i="27"/>
  <c r="S6" i="27"/>
  <c r="S14" i="27"/>
  <c r="S10" i="27"/>
  <c r="S13" i="27"/>
  <c r="S12" i="27"/>
  <c r="S16" i="27"/>
  <c r="S15" i="27"/>
  <c r="S16" i="10"/>
  <c r="S9" i="10"/>
  <c r="S13" i="10"/>
  <c r="S14" i="10"/>
  <c r="S8" i="10"/>
  <c r="S6" i="10"/>
  <c r="S7" i="10"/>
  <c r="S10" i="10"/>
  <c r="S12" i="10"/>
  <c r="S11" i="10"/>
  <c r="S15" i="10"/>
  <c r="S12" i="12"/>
  <c r="S14" i="12"/>
  <c r="S7" i="12"/>
  <c r="S8" i="12"/>
  <c r="S6" i="12"/>
  <c r="S10" i="12"/>
  <c r="S13" i="12"/>
  <c r="S16" i="12"/>
  <c r="S15" i="12"/>
  <c r="S9" i="12"/>
  <c r="S11" i="12"/>
  <c r="S12" i="23"/>
  <c r="S15" i="23"/>
  <c r="S10" i="23"/>
  <c r="S13" i="23"/>
  <c r="S11" i="23"/>
  <c r="S6" i="23"/>
  <c r="S14" i="23"/>
  <c r="S8" i="23"/>
  <c r="S7" i="23"/>
  <c r="S9" i="23"/>
  <c r="S16" i="23"/>
  <c r="S11" i="11"/>
  <c r="S6" i="11"/>
  <c r="S14" i="11"/>
  <c r="S9" i="11"/>
  <c r="S16" i="11"/>
  <c r="S7" i="11"/>
  <c r="S10" i="11"/>
  <c r="S12" i="11"/>
  <c r="S13" i="11"/>
  <c r="S8" i="11"/>
  <c r="S15" i="11"/>
  <c r="S16" i="5"/>
  <c r="S14" i="5"/>
  <c r="S11" i="5"/>
  <c r="S15" i="5"/>
  <c r="S9" i="5"/>
  <c r="S10" i="5"/>
  <c r="S6" i="5"/>
  <c r="S8" i="5"/>
  <c r="S12" i="5"/>
  <c r="S7" i="5"/>
  <c r="S13" i="5"/>
  <c r="S9" i="35"/>
  <c r="S6" i="35"/>
  <c r="S11" i="35"/>
  <c r="S16" i="35"/>
  <c r="S13" i="35"/>
  <c r="S12" i="35"/>
  <c r="S14" i="35"/>
  <c r="S8" i="35"/>
  <c r="S7" i="35"/>
  <c r="S10" i="35"/>
  <c r="S15" i="35"/>
  <c r="S11" i="3"/>
  <c r="S9" i="3"/>
  <c r="S14" i="3"/>
  <c r="S13" i="3"/>
  <c r="S12" i="3"/>
  <c r="S15" i="3"/>
  <c r="S7" i="3"/>
  <c r="S10" i="3"/>
  <c r="S8" i="3"/>
  <c r="S16" i="3"/>
  <c r="S6" i="3"/>
  <c r="S8" i="8"/>
  <c r="S16" i="8"/>
  <c r="S6" i="8"/>
  <c r="S10" i="8"/>
  <c r="S14" i="8"/>
  <c r="S13" i="8"/>
  <c r="S11" i="8"/>
  <c r="S7" i="8"/>
  <c r="S12" i="8"/>
  <c r="S9" i="8"/>
  <c r="S15" i="8"/>
  <c r="S12" i="2"/>
  <c r="S8" i="2"/>
  <c r="S13" i="2"/>
  <c r="S6" i="2"/>
  <c r="S11" i="2"/>
  <c r="S15" i="2"/>
  <c r="S7" i="2"/>
  <c r="S9" i="2"/>
  <c r="S10" i="2"/>
  <c r="S14" i="2"/>
  <c r="S16" i="2"/>
  <c r="S8" i="4"/>
  <c r="S12" i="4"/>
  <c r="S9" i="4"/>
  <c r="S16" i="4"/>
  <c r="S10" i="4"/>
  <c r="S13" i="4"/>
  <c r="S11" i="4"/>
  <c r="S15" i="4"/>
  <c r="S6" i="4"/>
  <c r="S14" i="4"/>
  <c r="S7" i="4"/>
  <c r="S6" i="32"/>
  <c r="S15" i="32"/>
  <c r="S7" i="32"/>
  <c r="S8" i="32"/>
  <c r="S9" i="32"/>
  <c r="S12" i="32"/>
  <c r="S13" i="32"/>
  <c r="S10" i="32"/>
  <c r="S14" i="32"/>
  <c r="S16" i="32"/>
  <c r="S11" i="32"/>
  <c r="T5" i="17" l="1"/>
  <c r="V5" i="17"/>
  <c r="U5" i="17"/>
  <c r="U5" i="36" l="1"/>
  <c r="Q6" i="17"/>
  <c r="Q10" i="17"/>
  <c r="Q16" i="17"/>
  <c r="Q13" i="17"/>
  <c r="Q11" i="17"/>
  <c r="Q12" i="17"/>
  <c r="Q7" i="17"/>
  <c r="Q9" i="17"/>
  <c r="Q14" i="17"/>
  <c r="Q8" i="17"/>
  <c r="Q15" i="17"/>
  <c r="R13" i="17"/>
  <c r="R16" i="17"/>
  <c r="R10" i="17"/>
  <c r="R15" i="17"/>
  <c r="R14" i="17"/>
  <c r="R8" i="17"/>
  <c r="R7" i="17"/>
  <c r="R12" i="17"/>
  <c r="R11" i="17"/>
  <c r="R9" i="17"/>
  <c r="R6" i="17"/>
  <c r="T5" i="36"/>
  <c r="V5" i="36"/>
  <c r="P16" i="17"/>
  <c r="P11" i="17"/>
  <c r="P15" i="17"/>
  <c r="P9" i="17"/>
  <c r="P12" i="17"/>
  <c r="P13" i="17"/>
  <c r="P8" i="17"/>
  <c r="P14" i="17"/>
  <c r="P10" i="17"/>
  <c r="P6" i="17"/>
  <c r="W5" i="17"/>
  <c r="P7" i="17"/>
  <c r="P6" i="36" l="1"/>
  <c r="P7" i="36"/>
  <c r="P11" i="36"/>
  <c r="P16" i="36"/>
  <c r="P8" i="36"/>
  <c r="P14" i="36"/>
  <c r="P15" i="36"/>
  <c r="P13" i="36"/>
  <c r="W5" i="36"/>
  <c r="P9" i="36"/>
  <c r="P10" i="36"/>
  <c r="P12" i="36"/>
  <c r="S13" i="17"/>
  <c r="S15" i="17"/>
  <c r="S9" i="17"/>
  <c r="S10" i="17"/>
  <c r="S16" i="17"/>
  <c r="S14" i="17"/>
  <c r="S12" i="17"/>
  <c r="S11" i="17"/>
  <c r="S6" i="17"/>
  <c r="S7" i="17"/>
  <c r="S8" i="17"/>
  <c r="R14" i="36"/>
  <c r="R11" i="36"/>
  <c r="R16" i="36"/>
  <c r="R12" i="36"/>
  <c r="R15" i="36"/>
  <c r="R7" i="36"/>
  <c r="R10" i="36"/>
  <c r="R8" i="36"/>
  <c r="R6" i="36"/>
  <c r="R9" i="36"/>
  <c r="R13" i="36"/>
  <c r="Q8" i="36"/>
  <c r="Q6" i="36"/>
  <c r="Q13" i="36"/>
  <c r="Q7" i="36"/>
  <c r="Q16" i="36"/>
  <c r="Q10" i="36"/>
  <c r="Q15" i="36"/>
  <c r="Q9" i="36"/>
  <c r="Q11" i="36"/>
  <c r="Q12" i="36"/>
  <c r="Q14" i="36"/>
  <c r="S11" i="36" l="1"/>
  <c r="S16" i="36"/>
  <c r="S7" i="36"/>
  <c r="S9" i="36"/>
  <c r="S10" i="36"/>
  <c r="S13" i="36"/>
  <c r="S6" i="36"/>
  <c r="S15" i="36"/>
  <c r="S14" i="36"/>
  <c r="S8" i="36"/>
  <c r="S12" i="36"/>
</calcChain>
</file>

<file path=xl/sharedStrings.xml><?xml version="1.0" encoding="utf-8"?>
<sst xmlns="http://schemas.openxmlformats.org/spreadsheetml/2006/main" count="2142" uniqueCount="45">
  <si>
    <t>Сведения о выявленных отдельных факторах риска развития хронических неинфекционных заболеваний, не являющихся заболеваниями,  в соответствии с кодами МКБ-10 (**)</t>
  </si>
  <si>
    <t>НЕ ЗАПОЛНЯТЬ СЧИТАЕТСЯ АВТОМАТИЧЕСКИ !!!!!</t>
  </si>
  <si>
    <t>Таблица 4000.</t>
  </si>
  <si>
    <t>Фактора риска (наименование по МКБ-10)</t>
  </si>
  <si>
    <t>№ строки</t>
  </si>
  <si>
    <t>Код МКБ-10</t>
  </si>
  <si>
    <t>Мужчины</t>
  </si>
  <si>
    <t>Женщины</t>
  </si>
  <si>
    <t>Всего</t>
  </si>
  <si>
    <t>Всего %</t>
  </si>
  <si>
    <t>прошли 1 этап</t>
  </si>
  <si>
    <t>21 – 36 лет</t>
  </si>
  <si>
    <t>39 – 60 лет</t>
  </si>
  <si>
    <t>Старше 60 лет</t>
  </si>
  <si>
    <t xml:space="preserve">старше 60 лет </t>
  </si>
  <si>
    <t xml:space="preserve">Повышенный уровень артериального давления (Повышенное кровяное давление при отсутствии диагноза гипертензии)  </t>
  </si>
  <si>
    <t>R03.0</t>
  </si>
  <si>
    <t xml:space="preserve">Гипергликемия неуточненная (Повышенное содержание глюкозы в крови)  </t>
  </si>
  <si>
    <t>R73.9</t>
  </si>
  <si>
    <t>Избыточная масса тела (Анормальная прибавка массы тела)</t>
  </si>
  <si>
    <t>R63.5</t>
  </si>
  <si>
    <t>Курение табака (Употребление табака)</t>
  </si>
  <si>
    <t>Z72.0</t>
  </si>
  <si>
    <t>Риск пагубного потребления алкоголя (Употребление алкоголя)</t>
  </si>
  <si>
    <t>Z72.1</t>
  </si>
  <si>
    <t>Риск потребления наркотических средств и психотропных веществ без назначения врача (Употребление наркотиков)</t>
  </si>
  <si>
    <t>Z72.2</t>
  </si>
  <si>
    <t xml:space="preserve">Низкая физическая активность (Недостаток физической активности) </t>
  </si>
  <si>
    <t>Z72.3</t>
  </si>
  <si>
    <t>Нерациональное питание (Неприемлемая диета и вредные привычки питания)</t>
  </si>
  <si>
    <t>Z72.4</t>
  </si>
  <si>
    <t>Отягощенная наследственность по злокачественным новообразованиям (в семейном анамнезе злокачественное новообразование),
отягощенная наследственность по сердечно-сосудистым заболеваниям (в семейном анамнезе инсульт, в семейном анамнезе ишемическая болезнь сердца и другие болезни сердечно-сосудистой системы),
отягощенная наследственность по хроническим болезням нижних дыхательных путей (в семейном анамнезе астма и другие хронические болезни нижних дыхательных путей),
отягощенная наследственность по сахарному диабету (в семейном анамнезе сахарный диабет).</t>
  </si>
  <si>
    <t xml:space="preserve">Z80,
Z82.3,
Z82.4,
Z82.5,
Z83.3
</t>
  </si>
  <si>
    <t>Высокий абсолютный суммарный сердечно-сосудистый риск</t>
  </si>
  <si>
    <t>Очень высокий абсолютный суммарный сердечно-сосудистый риск</t>
  </si>
  <si>
    <t>4001 Установлено диспансерное наблюдение врачом (фельдшером):</t>
  </si>
  <si>
    <t>кабинета или отделения медицинской профилактики:</t>
  </si>
  <si>
    <t>чел.;</t>
  </si>
  <si>
    <t>всего установлено Д наблюдение</t>
  </si>
  <si>
    <t xml:space="preserve"> </t>
  </si>
  <si>
    <t>центра здоровья:</t>
  </si>
  <si>
    <t>чел.</t>
  </si>
  <si>
    <t xml:space="preserve">4002 Направлено к врачу-психиатру (врачу-психиатру-наркологу) в связи с выявленным риском пагубного потребления алкоголя: </t>
  </si>
  <si>
    <t xml:space="preserve">                           в связи с выявленным риском потребления наркотических средств и психотропных веществ без назначения врача:</t>
  </si>
  <si>
    <t>(**) Международная статистическая классификация болезней и проблем, связанных со здоровьем, 10-го пересмотра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</si>
</sst>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b/>
      <sz val="15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4" fillId="0" borderId="0" xfId="0" applyFont="1"/>
    <xf numFmtId="0" fontId="5" fillId="0" borderId="0" xfId="0" applyFont="1"/>
    <xf numFmtId="0" fontId="8" fillId="2" borderId="0" xfId="0" applyFont="1" applyFill="1"/>
    <xf numFmtId="0" fontId="8" fillId="0" borderId="0" xfId="0" applyFont="1"/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wrapText="1"/>
    </xf>
    <xf numFmtId="0" fontId="6" fillId="2" borderId="14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wrapText="1"/>
    </xf>
    <xf numFmtId="0" fontId="6" fillId="2" borderId="17" xfId="0" applyFont="1" applyFill="1" applyBorder="1" applyAlignment="1">
      <alignment horizont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19" xfId="0" applyFont="1" applyBorder="1" applyAlignment="1" applyProtection="1">
      <alignment horizontal="center" wrapText="1"/>
    </xf>
    <xf numFmtId="0" fontId="4" fillId="0" borderId="20" xfId="0" applyFont="1" applyBorder="1" applyAlignment="1" applyProtection="1">
      <alignment horizontal="center" wrapText="1"/>
    </xf>
    <xf numFmtId="0" fontId="4" fillId="0" borderId="21" xfId="0" applyFont="1" applyBorder="1" applyAlignment="1" applyProtection="1">
      <alignment horizontal="center" wrapText="1"/>
    </xf>
    <xf numFmtId="0" fontId="4" fillId="0" borderId="22" xfId="0" applyFont="1" applyBorder="1" applyAlignment="1" applyProtection="1">
      <alignment horizontal="center" wrapText="1"/>
    </xf>
    <xf numFmtId="0" fontId="4" fillId="0" borderId="15" xfId="0" applyFont="1" applyBorder="1" applyAlignment="1" applyProtection="1">
      <alignment horizontal="center" wrapText="1"/>
    </xf>
    <xf numFmtId="0" fontId="4" fillId="2" borderId="23" xfId="0" applyFont="1" applyFill="1" applyBorder="1" applyAlignment="1" applyProtection="1">
      <alignment horizontal="center" wrapText="1"/>
    </xf>
    <xf numFmtId="0" fontId="4" fillId="2" borderId="24" xfId="0" applyFont="1" applyFill="1" applyBorder="1" applyAlignment="1" applyProtection="1">
      <alignment horizontal="center" wrapText="1"/>
    </xf>
    <xf numFmtId="0" fontId="4" fillId="2" borderId="25" xfId="0" applyFont="1" applyFill="1" applyBorder="1" applyAlignment="1" applyProtection="1">
      <alignment horizontal="center" wrapText="1"/>
    </xf>
    <xf numFmtId="1" fontId="8" fillId="2" borderId="26" xfId="0" applyNumberFormat="1" applyFont="1" applyFill="1" applyBorder="1" applyProtection="1"/>
    <xf numFmtId="0" fontId="6" fillId="0" borderId="27" xfId="0" applyFont="1" applyBorder="1" applyAlignment="1" applyProtection="1">
      <alignment vertical="top" wrapText="1"/>
    </xf>
    <xf numFmtId="0" fontId="4" fillId="0" borderId="27" xfId="0" applyFont="1" applyBorder="1" applyAlignment="1" applyProtection="1">
      <alignment horizontal="center" vertical="center" wrapText="1"/>
    </xf>
    <xf numFmtId="0" fontId="6" fillId="0" borderId="28" xfId="0" applyFont="1" applyBorder="1" applyAlignment="1" applyProtection="1">
      <alignment horizontal="center" vertical="center" wrapText="1"/>
    </xf>
    <xf numFmtId="1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1" fontId="6" fillId="3" borderId="30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31" xfId="0" applyFont="1" applyFill="1" applyBorder="1" applyAlignment="1" applyProtection="1">
      <alignment horizontal="center" vertical="center" wrapText="1"/>
    </xf>
    <xf numFmtId="0" fontId="6" fillId="4" borderId="24" xfId="0" applyFont="1" applyFill="1" applyBorder="1" applyAlignment="1" applyProtection="1">
      <alignment horizontal="center" vertical="center" wrapText="1"/>
    </xf>
    <xf numFmtId="0" fontId="6" fillId="4" borderId="32" xfId="0" applyFont="1" applyFill="1" applyBorder="1" applyAlignment="1" applyProtection="1">
      <alignment horizontal="center" vertical="center" wrapText="1"/>
    </xf>
    <xf numFmtId="10" fontId="6" fillId="2" borderId="26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Protection="1"/>
    <xf numFmtId="0" fontId="6" fillId="0" borderId="33" xfId="0" applyFont="1" applyBorder="1" applyAlignment="1" applyProtection="1">
      <alignment vertical="top" wrapText="1"/>
    </xf>
    <xf numFmtId="0" fontId="4" fillId="0" borderId="33" xfId="0" applyFont="1" applyBorder="1" applyAlignment="1" applyProtection="1">
      <alignment horizontal="center" vertical="center" wrapText="1"/>
    </xf>
    <xf numFmtId="0" fontId="6" fillId="0" borderId="34" xfId="0" applyFont="1" applyBorder="1" applyAlignment="1" applyProtection="1">
      <alignment horizontal="center" vertical="center" wrapText="1"/>
    </xf>
    <xf numFmtId="1" fontId="6" fillId="3" borderId="35" xfId="0" applyNumberFormat="1" applyFont="1" applyFill="1" applyBorder="1" applyAlignment="1" applyProtection="1">
      <alignment horizontal="center" vertical="center" wrapText="1"/>
      <protection locked="0"/>
    </xf>
    <xf numFmtId="1" fontId="6" fillId="3" borderId="26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36" xfId="0" applyFont="1" applyFill="1" applyBorder="1" applyAlignment="1" applyProtection="1">
      <alignment horizontal="center" vertical="center" wrapText="1"/>
    </xf>
    <xf numFmtId="0" fontId="6" fillId="4" borderId="37" xfId="0" applyFont="1" applyFill="1" applyBorder="1" applyAlignment="1" applyProtection="1">
      <alignment horizontal="center" vertical="center" wrapText="1"/>
    </xf>
    <xf numFmtId="0" fontId="6" fillId="4" borderId="26" xfId="0" applyFont="1" applyFill="1" applyBorder="1" applyAlignment="1" applyProtection="1">
      <alignment horizontal="center" vertical="center" wrapText="1"/>
    </xf>
    <xf numFmtId="0" fontId="6" fillId="4" borderId="38" xfId="0" applyFont="1" applyFill="1" applyBorder="1" applyAlignment="1" applyProtection="1">
      <alignment horizontal="center" vertical="center" wrapText="1"/>
    </xf>
    <xf numFmtId="0" fontId="6" fillId="0" borderId="34" xfId="0" applyFont="1" applyBorder="1" applyAlignment="1" applyProtection="1">
      <alignment horizontal="center" wrapText="1"/>
    </xf>
    <xf numFmtId="0" fontId="6" fillId="0" borderId="39" xfId="0" applyFont="1" applyBorder="1" applyAlignment="1" applyProtection="1">
      <alignment vertical="top" wrapText="1"/>
    </xf>
    <xf numFmtId="0" fontId="4" fillId="0" borderId="39" xfId="0" applyFont="1" applyBorder="1" applyAlignment="1" applyProtection="1">
      <alignment horizontal="center" vertical="center" wrapText="1"/>
    </xf>
    <xf numFmtId="0" fontId="6" fillId="0" borderId="40" xfId="0" applyFont="1" applyBorder="1" applyAlignment="1" applyProtection="1">
      <alignment horizontal="center" vertical="top" wrapText="1"/>
    </xf>
    <xf numFmtId="1" fontId="6" fillId="3" borderId="41" xfId="0" applyNumberFormat="1" applyFont="1" applyFill="1" applyBorder="1" applyAlignment="1" applyProtection="1">
      <alignment horizontal="center" vertical="center" wrapText="1"/>
      <protection locked="0"/>
    </xf>
    <xf numFmtId="1" fontId="6" fillId="3" borderId="42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43" xfId="0" applyFont="1" applyFill="1" applyBorder="1" applyAlignment="1" applyProtection="1">
      <alignment horizontal="center" vertical="center" wrapText="1"/>
    </xf>
    <xf numFmtId="0" fontId="6" fillId="4" borderId="41" xfId="0" applyFont="1" applyFill="1" applyBorder="1" applyAlignment="1" applyProtection="1">
      <alignment horizontal="center" vertical="center" wrapText="1"/>
    </xf>
    <xf numFmtId="0" fontId="6" fillId="4" borderId="42" xfId="0" applyFont="1" applyFill="1" applyBorder="1" applyAlignment="1" applyProtection="1">
      <alignment horizontal="center" vertical="center" wrapText="1"/>
    </xf>
    <xf numFmtId="0" fontId="6" fillId="4" borderId="44" xfId="0" applyFont="1" applyFill="1" applyBorder="1" applyAlignment="1" applyProtection="1">
      <alignment horizontal="center" vertical="center" wrapText="1"/>
    </xf>
    <xf numFmtId="0" fontId="0" fillId="0" borderId="0" xfId="0" applyBorder="1"/>
    <xf numFmtId="0" fontId="0" fillId="0" borderId="0" xfId="0" applyFill="1"/>
    <xf numFmtId="0" fontId="8" fillId="0" borderId="0" xfId="0" applyFont="1" applyFill="1"/>
    <xf numFmtId="0" fontId="6" fillId="0" borderId="0" xfId="0" applyFont="1" applyAlignment="1"/>
    <xf numFmtId="0" fontId="8" fillId="0" borderId="0" xfId="0" applyFont="1" applyAlignment="1">
      <alignment horizontal="right"/>
    </xf>
    <xf numFmtId="1" fontId="8" fillId="3" borderId="26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Alignment="1">
      <alignment horizontal="right"/>
    </xf>
    <xf numFmtId="10" fontId="8" fillId="2" borderId="26" xfId="0" applyNumberFormat="1" applyFont="1" applyFill="1" applyBorder="1"/>
    <xf numFmtId="1" fontId="8" fillId="2" borderId="0" xfId="0" applyNumberFormat="1" applyFont="1" applyFill="1"/>
    <xf numFmtId="0" fontId="6" fillId="0" borderId="0" xfId="0" applyFont="1" applyAlignment="1">
      <alignment horizontal="justify"/>
    </xf>
    <xf numFmtId="1" fontId="8" fillId="3" borderId="45" xfId="0" applyNumberFormat="1" applyFont="1" applyFill="1" applyBorder="1" applyAlignment="1" applyProtection="1">
      <alignment horizontal="center"/>
      <protection locked="0"/>
    </xf>
    <xf numFmtId="0" fontId="0" fillId="2" borderId="0" xfId="0" applyFill="1"/>
    <xf numFmtId="0" fontId="6" fillId="6" borderId="47" xfId="0" applyFont="1" applyFill="1" applyBorder="1" applyAlignment="1" applyProtection="1">
      <alignment horizontal="center" vertical="center" wrapText="1"/>
    </xf>
    <xf numFmtId="0" fontId="6" fillId="6" borderId="49" xfId="0" applyFont="1" applyFill="1" applyBorder="1" applyAlignment="1" applyProtection="1">
      <alignment horizontal="center" vertical="center" wrapText="1"/>
    </xf>
    <xf numFmtId="0" fontId="6" fillId="6" borderId="52" xfId="0" applyFont="1" applyFill="1" applyBorder="1" applyAlignment="1" applyProtection="1">
      <alignment horizontal="center" vertical="center" wrapText="1"/>
    </xf>
    <xf numFmtId="1" fontId="6" fillId="3" borderId="30" xfId="0" applyNumberFormat="1" applyFont="1" applyFill="1" applyBorder="1" applyAlignment="1" applyProtection="1">
      <alignment horizontal="center" vertical="center" wrapText="1"/>
      <protection locked="0"/>
    </xf>
    <xf numFmtId="1" fontId="6" fillId="3" borderId="26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36" xfId="0" applyFont="1" applyFill="1" applyBorder="1" applyAlignment="1" applyProtection="1">
      <alignment horizontal="center" vertical="center" wrapText="1"/>
    </xf>
    <xf numFmtId="0" fontId="6" fillId="4" borderId="43" xfId="0" applyFont="1" applyFill="1" applyBorder="1" applyAlignment="1" applyProtection="1">
      <alignment horizontal="center" vertical="center" wrapText="1"/>
    </xf>
    <xf numFmtId="1" fontId="6" fillId="5" borderId="46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48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51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50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54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53" xfId="0" applyNumberFormat="1" applyFont="1" applyFill="1" applyBorder="1" applyAlignment="1" applyProtection="1">
      <alignment horizontal="center" vertical="center" wrapText="1"/>
      <protection locked="0"/>
    </xf>
    <xf numFmtId="0" fontId="6" fillId="7" borderId="50" xfId="0" applyFont="1" applyFill="1" applyBorder="1" applyAlignment="1" applyProtection="1">
      <alignment horizontal="center" vertical="center" wrapText="1"/>
      <protection locked="0"/>
    </xf>
    <xf numFmtId="0" fontId="6" fillId="7" borderId="48" xfId="0" applyFont="1" applyFill="1" applyBorder="1" applyAlignment="1" applyProtection="1">
      <alignment horizontal="center" vertical="center" wrapText="1"/>
      <protection locked="0"/>
    </xf>
    <xf numFmtId="1" fontId="9" fillId="3" borderId="35" xfId="0" applyNumberFormat="1" applyFont="1" applyFill="1" applyBorder="1" applyAlignment="1" applyProtection="1">
      <alignment horizontal="center" vertical="center" wrapText="1"/>
      <protection locked="0"/>
    </xf>
    <xf numFmtId="1" fontId="9" fillId="3" borderId="26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36" xfId="0" applyFont="1" applyFill="1" applyBorder="1" applyAlignment="1" applyProtection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6" fillId="0" borderId="0" xfId="0" applyFont="1" applyAlignment="1">
      <alignment horizontal="left"/>
    </xf>
    <xf numFmtId="0" fontId="8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10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50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Новомед"/>
      <sheetName val="ЦГКБ"/>
      <sheetName val="СВОД"/>
    </sheetNames>
    <sheetDataSet>
      <sheetData sheetId="0">
        <row r="7">
          <cell r="E7">
            <v>317</v>
          </cell>
        </row>
        <row r="8">
          <cell r="E8">
            <v>406</v>
          </cell>
        </row>
        <row r="9">
          <cell r="E9">
            <v>459</v>
          </cell>
        </row>
        <row r="10">
          <cell r="E10">
            <v>1182</v>
          </cell>
        </row>
      </sheetData>
      <sheetData sheetId="1">
        <row r="7">
          <cell r="E7">
            <v>270</v>
          </cell>
        </row>
        <row r="8">
          <cell r="E8">
            <v>358</v>
          </cell>
        </row>
        <row r="9">
          <cell r="E9">
            <v>409</v>
          </cell>
        </row>
        <row r="10">
          <cell r="E10">
            <v>1037</v>
          </cell>
        </row>
      </sheetData>
      <sheetData sheetId="2">
        <row r="7">
          <cell r="E7">
            <v>370</v>
          </cell>
        </row>
        <row r="8">
          <cell r="E8">
            <v>433</v>
          </cell>
        </row>
        <row r="9">
          <cell r="E9">
            <v>161</v>
          </cell>
        </row>
        <row r="10">
          <cell r="E10">
            <v>964</v>
          </cell>
        </row>
      </sheetData>
      <sheetData sheetId="3">
        <row r="7">
          <cell r="E7">
            <v>771</v>
          </cell>
        </row>
        <row r="8">
          <cell r="E8">
            <v>882</v>
          </cell>
        </row>
        <row r="9">
          <cell r="E9">
            <v>555</v>
          </cell>
        </row>
        <row r="10">
          <cell r="E10">
            <v>2208</v>
          </cell>
        </row>
      </sheetData>
      <sheetData sheetId="4">
        <row r="7">
          <cell r="E7">
            <v>279</v>
          </cell>
        </row>
        <row r="8">
          <cell r="E8">
            <v>394</v>
          </cell>
        </row>
        <row r="9">
          <cell r="E9">
            <v>343</v>
          </cell>
        </row>
      </sheetData>
      <sheetData sheetId="5">
        <row r="7">
          <cell r="E7">
            <v>482</v>
          </cell>
        </row>
        <row r="8">
          <cell r="E8">
            <v>588</v>
          </cell>
        </row>
        <row r="9">
          <cell r="E9">
            <v>544</v>
          </cell>
        </row>
      </sheetData>
      <sheetData sheetId="6">
        <row r="7">
          <cell r="E7">
            <v>127</v>
          </cell>
        </row>
        <row r="8">
          <cell r="E8">
            <v>185</v>
          </cell>
        </row>
        <row r="9">
          <cell r="E9">
            <v>158</v>
          </cell>
        </row>
      </sheetData>
      <sheetData sheetId="7">
        <row r="7">
          <cell r="E7">
            <v>75</v>
          </cell>
        </row>
        <row r="8">
          <cell r="E8">
            <v>102</v>
          </cell>
        </row>
      </sheetData>
      <sheetData sheetId="8">
        <row r="7">
          <cell r="E7">
            <v>77</v>
          </cell>
        </row>
        <row r="8">
          <cell r="E8">
            <v>158</v>
          </cell>
        </row>
        <row r="9">
          <cell r="E9">
            <v>144</v>
          </cell>
        </row>
      </sheetData>
      <sheetData sheetId="9">
        <row r="7">
          <cell r="E7">
            <v>193</v>
          </cell>
        </row>
        <row r="8">
          <cell r="E8">
            <v>203</v>
          </cell>
        </row>
        <row r="9">
          <cell r="E9">
            <v>183</v>
          </cell>
        </row>
      </sheetData>
      <sheetData sheetId="10">
        <row r="7">
          <cell r="E7">
            <v>115</v>
          </cell>
        </row>
        <row r="8">
          <cell r="E8">
            <v>200</v>
          </cell>
        </row>
        <row r="9">
          <cell r="E9">
            <v>216</v>
          </cell>
        </row>
      </sheetData>
      <sheetData sheetId="11">
        <row r="7">
          <cell r="E7">
            <v>209</v>
          </cell>
        </row>
        <row r="8">
          <cell r="E8">
            <v>236</v>
          </cell>
        </row>
        <row r="9">
          <cell r="E9">
            <v>166</v>
          </cell>
        </row>
      </sheetData>
      <sheetData sheetId="12">
        <row r="7">
          <cell r="E7">
            <v>133</v>
          </cell>
        </row>
        <row r="8">
          <cell r="E8">
            <v>217</v>
          </cell>
        </row>
        <row r="9">
          <cell r="E9">
            <v>248</v>
          </cell>
        </row>
      </sheetData>
      <sheetData sheetId="13">
        <row r="7">
          <cell r="E7">
            <v>256</v>
          </cell>
        </row>
        <row r="8">
          <cell r="E8">
            <v>274</v>
          </cell>
        </row>
        <row r="9">
          <cell r="E9">
            <v>116</v>
          </cell>
        </row>
      </sheetData>
      <sheetData sheetId="14">
        <row r="7">
          <cell r="E7">
            <v>118</v>
          </cell>
        </row>
        <row r="8">
          <cell r="E8">
            <v>248</v>
          </cell>
        </row>
        <row r="9">
          <cell r="E9">
            <v>241</v>
          </cell>
        </row>
      </sheetData>
      <sheetData sheetId="15">
        <row r="7">
          <cell r="E7">
            <v>328</v>
          </cell>
        </row>
        <row r="8">
          <cell r="E8">
            <v>452</v>
          </cell>
        </row>
        <row r="9">
          <cell r="E9">
            <v>555</v>
          </cell>
        </row>
      </sheetData>
      <sheetData sheetId="16">
        <row r="7">
          <cell r="E7">
            <v>149</v>
          </cell>
        </row>
        <row r="8">
          <cell r="E8">
            <v>174</v>
          </cell>
        </row>
        <row r="9">
          <cell r="E9">
            <v>175</v>
          </cell>
        </row>
      </sheetData>
      <sheetData sheetId="17">
        <row r="7">
          <cell r="E7">
            <v>325</v>
          </cell>
        </row>
        <row r="8">
          <cell r="E8">
            <v>373</v>
          </cell>
        </row>
        <row r="9">
          <cell r="E9">
            <v>218</v>
          </cell>
        </row>
      </sheetData>
      <sheetData sheetId="18">
        <row r="7">
          <cell r="E7">
            <v>374</v>
          </cell>
        </row>
        <row r="8">
          <cell r="E8">
            <v>128</v>
          </cell>
        </row>
        <row r="9">
          <cell r="E9">
            <v>84</v>
          </cell>
        </row>
      </sheetData>
      <sheetData sheetId="19">
        <row r="7">
          <cell r="E7">
            <v>424</v>
          </cell>
        </row>
        <row r="8">
          <cell r="E8">
            <v>398</v>
          </cell>
        </row>
        <row r="9">
          <cell r="E9">
            <v>485</v>
          </cell>
        </row>
      </sheetData>
      <sheetData sheetId="20">
        <row r="7">
          <cell r="E7">
            <v>2168</v>
          </cell>
        </row>
        <row r="8">
          <cell r="E8">
            <v>1146</v>
          </cell>
        </row>
        <row r="9">
          <cell r="E9">
            <v>976</v>
          </cell>
        </row>
      </sheetData>
      <sheetData sheetId="21">
        <row r="7">
          <cell r="E7">
            <v>802</v>
          </cell>
        </row>
        <row r="8">
          <cell r="E8">
            <v>835</v>
          </cell>
        </row>
        <row r="9">
          <cell r="E9">
            <v>1316</v>
          </cell>
        </row>
      </sheetData>
      <sheetData sheetId="22">
        <row r="7">
          <cell r="E7">
            <v>223</v>
          </cell>
        </row>
        <row r="8">
          <cell r="E8">
            <v>259</v>
          </cell>
        </row>
        <row r="9">
          <cell r="E9">
            <v>150</v>
          </cell>
        </row>
      </sheetData>
      <sheetData sheetId="23">
        <row r="7">
          <cell r="E7">
            <v>494</v>
          </cell>
        </row>
        <row r="8">
          <cell r="E8">
            <v>548</v>
          </cell>
        </row>
        <row r="9">
          <cell r="E9">
            <v>421</v>
          </cell>
        </row>
      </sheetData>
      <sheetData sheetId="24">
        <row r="7">
          <cell r="E7">
            <v>438</v>
          </cell>
        </row>
        <row r="8">
          <cell r="E8">
            <v>446</v>
          </cell>
        </row>
        <row r="9">
          <cell r="E9">
            <v>451</v>
          </cell>
        </row>
      </sheetData>
      <sheetData sheetId="25">
        <row r="7">
          <cell r="E7">
            <v>626</v>
          </cell>
        </row>
        <row r="8">
          <cell r="E8">
            <v>1266</v>
          </cell>
        </row>
        <row r="9">
          <cell r="E9">
            <v>1788</v>
          </cell>
        </row>
      </sheetData>
      <sheetData sheetId="26">
        <row r="7">
          <cell r="E7">
            <v>130</v>
          </cell>
        </row>
        <row r="8">
          <cell r="E8">
            <v>266</v>
          </cell>
        </row>
        <row r="9">
          <cell r="E9">
            <v>209</v>
          </cell>
        </row>
      </sheetData>
      <sheetData sheetId="27">
        <row r="7">
          <cell r="E7">
            <v>14</v>
          </cell>
        </row>
        <row r="8">
          <cell r="E8">
            <v>54</v>
          </cell>
        </row>
        <row r="9">
          <cell r="E9">
            <v>60</v>
          </cell>
        </row>
      </sheetData>
      <sheetData sheetId="28">
        <row r="7">
          <cell r="E7">
            <v>17</v>
          </cell>
        </row>
        <row r="8">
          <cell r="E8">
            <v>156</v>
          </cell>
        </row>
        <row r="9">
          <cell r="E9">
            <v>211</v>
          </cell>
        </row>
      </sheetData>
      <sheetData sheetId="29">
        <row r="7">
          <cell r="E7">
            <v>4</v>
          </cell>
        </row>
        <row r="8">
          <cell r="E8">
            <v>68</v>
          </cell>
        </row>
        <row r="9">
          <cell r="E9">
            <v>20</v>
          </cell>
        </row>
      </sheetData>
      <sheetData sheetId="30">
        <row r="7">
          <cell r="E7">
            <v>22</v>
          </cell>
        </row>
        <row r="8">
          <cell r="E8">
            <v>0</v>
          </cell>
        </row>
        <row r="9">
          <cell r="E9">
            <v>0</v>
          </cell>
        </row>
      </sheetData>
      <sheetData sheetId="31"/>
      <sheetData sheetId="32">
        <row r="7">
          <cell r="E7">
            <v>1955</v>
          </cell>
        </row>
        <row r="8">
          <cell r="E8">
            <v>1077</v>
          </cell>
        </row>
        <row r="9">
          <cell r="E9">
            <v>1229</v>
          </cell>
        </row>
      </sheetData>
      <sheetData sheetId="33">
        <row r="7">
          <cell r="E7">
            <v>12288</v>
          </cell>
        </row>
        <row r="8">
          <cell r="E8">
            <v>12540</v>
          </cell>
        </row>
        <row r="9">
          <cell r="E9">
            <v>12378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ионовск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Новомед"/>
      <sheetName val="ЦГКБ"/>
      <sheetName val="Свод"/>
    </sheetNames>
    <sheetDataSet>
      <sheetData sheetId="0">
        <row r="74">
          <cell r="P74">
            <v>109</v>
          </cell>
        </row>
      </sheetData>
      <sheetData sheetId="1">
        <row r="74">
          <cell r="P74">
            <v>64</v>
          </cell>
        </row>
      </sheetData>
      <sheetData sheetId="2">
        <row r="74">
          <cell r="P74">
            <v>35</v>
          </cell>
        </row>
      </sheetData>
      <sheetData sheetId="3">
        <row r="74">
          <cell r="P74">
            <v>547</v>
          </cell>
        </row>
      </sheetData>
      <sheetData sheetId="4">
        <row r="74">
          <cell r="P74">
            <v>1</v>
          </cell>
        </row>
      </sheetData>
      <sheetData sheetId="5">
        <row r="74">
          <cell r="P74">
            <v>4</v>
          </cell>
        </row>
      </sheetData>
      <sheetData sheetId="6">
        <row r="74">
          <cell r="P74">
            <v>599</v>
          </cell>
        </row>
      </sheetData>
      <sheetData sheetId="7">
        <row r="74">
          <cell r="P74">
            <v>0</v>
          </cell>
        </row>
      </sheetData>
      <sheetData sheetId="8">
        <row r="74">
          <cell r="P74">
            <v>122</v>
          </cell>
        </row>
      </sheetData>
      <sheetData sheetId="9">
        <row r="74">
          <cell r="P74">
            <v>0</v>
          </cell>
        </row>
      </sheetData>
      <sheetData sheetId="10">
        <row r="74">
          <cell r="P74">
            <v>393</v>
          </cell>
        </row>
      </sheetData>
      <sheetData sheetId="11">
        <row r="74">
          <cell r="P74">
            <v>0</v>
          </cell>
        </row>
      </sheetData>
      <sheetData sheetId="12">
        <row r="74">
          <cell r="P74">
            <v>303</v>
          </cell>
        </row>
      </sheetData>
      <sheetData sheetId="13">
        <row r="74">
          <cell r="P74">
            <v>19</v>
          </cell>
        </row>
      </sheetData>
      <sheetData sheetId="14">
        <row r="74">
          <cell r="P74">
            <v>0</v>
          </cell>
        </row>
      </sheetData>
      <sheetData sheetId="15">
        <row r="74">
          <cell r="P74">
            <v>109</v>
          </cell>
        </row>
      </sheetData>
      <sheetData sheetId="16">
        <row r="74">
          <cell r="P74">
            <v>60</v>
          </cell>
        </row>
      </sheetData>
      <sheetData sheetId="17">
        <row r="74">
          <cell r="P74">
            <v>38</v>
          </cell>
        </row>
      </sheetData>
      <sheetData sheetId="18">
        <row r="74">
          <cell r="P74">
            <v>3</v>
          </cell>
        </row>
      </sheetData>
      <sheetData sheetId="19">
        <row r="74">
          <cell r="P74">
            <v>0</v>
          </cell>
        </row>
      </sheetData>
      <sheetData sheetId="20">
        <row r="74">
          <cell r="P74">
            <v>0</v>
          </cell>
        </row>
      </sheetData>
      <sheetData sheetId="21">
        <row r="74">
          <cell r="P74">
            <v>1376</v>
          </cell>
        </row>
      </sheetData>
      <sheetData sheetId="22">
        <row r="74">
          <cell r="P74">
            <v>7</v>
          </cell>
        </row>
      </sheetData>
      <sheetData sheetId="23">
        <row r="74">
          <cell r="P74">
            <v>329</v>
          </cell>
        </row>
      </sheetData>
      <sheetData sheetId="24">
        <row r="74">
          <cell r="P74">
            <v>0</v>
          </cell>
        </row>
      </sheetData>
      <sheetData sheetId="25">
        <row r="74">
          <cell r="P74">
            <v>0</v>
          </cell>
        </row>
      </sheetData>
      <sheetData sheetId="26">
        <row r="74">
          <cell r="P74">
            <v>0</v>
          </cell>
        </row>
      </sheetData>
      <sheetData sheetId="27">
        <row r="74">
          <cell r="P74">
            <v>10</v>
          </cell>
        </row>
      </sheetData>
      <sheetData sheetId="28">
        <row r="74">
          <cell r="P74">
            <v>396</v>
          </cell>
        </row>
      </sheetData>
      <sheetData sheetId="29">
        <row r="74">
          <cell r="P74">
            <v>0</v>
          </cell>
        </row>
      </sheetData>
      <sheetData sheetId="30">
        <row r="74">
          <cell r="P74">
            <v>0</v>
          </cell>
        </row>
      </sheetData>
      <sheetData sheetId="31"/>
      <sheetData sheetId="32">
        <row r="74">
          <cell r="P74">
            <v>3</v>
          </cell>
        </row>
      </sheetData>
      <sheetData sheetId="33">
        <row r="74">
          <cell r="P74">
            <v>4527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FF00"/>
  </sheetPr>
  <dimension ref="A1:W32"/>
  <sheetViews>
    <sheetView topLeftCell="A7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[1]Баграт!$E$7</f>
        <v>317</v>
      </c>
      <c r="U5" s="23">
        <f>[1]Баграт!$E$8</f>
        <v>406</v>
      </c>
      <c r="V5" s="23">
        <f>[1]Баграт!$E$9</f>
        <v>459</v>
      </c>
      <c r="W5" s="23">
        <f>[1]Баграт!$E$10</f>
        <v>1182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9</v>
      </c>
      <c r="F6" s="69">
        <v>9</v>
      </c>
      <c r="G6" s="71">
        <f>D6+E6+F6</f>
        <v>18</v>
      </c>
      <c r="H6" s="27"/>
      <c r="I6" s="69">
        <v>14</v>
      </c>
      <c r="J6" s="69">
        <v>17</v>
      </c>
      <c r="K6" s="29">
        <f>H6+I6+J6</f>
        <v>31</v>
      </c>
      <c r="L6" s="30">
        <f t="shared" ref="L6:N16" si="0">D6+H6</f>
        <v>0</v>
      </c>
      <c r="M6" s="31">
        <f t="shared" si="0"/>
        <v>23</v>
      </c>
      <c r="N6" s="31">
        <f t="shared" si="0"/>
        <v>26</v>
      </c>
      <c r="O6" s="32">
        <f>L6+M6+N6</f>
        <v>49</v>
      </c>
      <c r="P6" s="33">
        <f>L6/T5</f>
        <v>0</v>
      </c>
      <c r="Q6" s="33">
        <f>M6/U5</f>
        <v>5.6650246305418719E-2</v>
      </c>
      <c r="R6" s="33">
        <f>N6/V5</f>
        <v>5.6644880174291937E-2</v>
      </c>
      <c r="S6" s="33">
        <f>O6/W5</f>
        <v>4.1455160744500848E-2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</v>
      </c>
      <c r="E7" s="70">
        <v>21</v>
      </c>
      <c r="F7" s="70">
        <v>5</v>
      </c>
      <c r="G7" s="72">
        <f t="shared" ref="G7:G16" si="1">D7+E7+F7</f>
        <v>27</v>
      </c>
      <c r="H7" s="38">
        <v>2</v>
      </c>
      <c r="I7" s="70">
        <v>25</v>
      </c>
      <c r="J7" s="70">
        <v>23</v>
      </c>
      <c r="K7" s="40">
        <f t="shared" ref="K7:K16" si="2">H7+I7+J7</f>
        <v>50</v>
      </c>
      <c r="L7" s="41">
        <f t="shared" si="0"/>
        <v>3</v>
      </c>
      <c r="M7" s="42">
        <f t="shared" si="0"/>
        <v>46</v>
      </c>
      <c r="N7" s="42">
        <f t="shared" si="0"/>
        <v>28</v>
      </c>
      <c r="O7" s="43">
        <f>L7+M7+N7</f>
        <v>77</v>
      </c>
      <c r="P7" s="33">
        <f>L7/T5</f>
        <v>9.4637223974763408E-3</v>
      </c>
      <c r="Q7" s="33">
        <f>M7/U5</f>
        <v>0.11330049261083744</v>
      </c>
      <c r="R7" s="33">
        <f>N7/V5</f>
        <v>6.1002178649237473E-2</v>
      </c>
      <c r="S7" s="33">
        <f>O7/W5</f>
        <v>6.5143824027072764E-2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3</v>
      </c>
      <c r="E8" s="70">
        <v>14</v>
      </c>
      <c r="F8" s="70">
        <v>15</v>
      </c>
      <c r="G8" s="72">
        <f t="shared" si="1"/>
        <v>32</v>
      </c>
      <c r="H8" s="38">
        <v>3</v>
      </c>
      <c r="I8" s="70">
        <v>45</v>
      </c>
      <c r="J8" s="70">
        <v>32</v>
      </c>
      <c r="K8" s="40">
        <f t="shared" si="2"/>
        <v>80</v>
      </c>
      <c r="L8" s="41">
        <f t="shared" si="0"/>
        <v>6</v>
      </c>
      <c r="M8" s="42">
        <f t="shared" si="0"/>
        <v>59</v>
      </c>
      <c r="N8" s="42">
        <f t="shared" si="0"/>
        <v>47</v>
      </c>
      <c r="O8" s="43">
        <f t="shared" ref="O8:O16" si="3">L8+M8+N8</f>
        <v>112</v>
      </c>
      <c r="P8" s="33">
        <f>L8/T5</f>
        <v>1.8927444794952682E-2</v>
      </c>
      <c r="Q8" s="33">
        <f>M8/U5</f>
        <v>0.14532019704433496</v>
      </c>
      <c r="R8" s="33">
        <f>N8/V5</f>
        <v>0.10239651416122005</v>
      </c>
      <c r="S8" s="33">
        <f>O8/W5</f>
        <v>9.475465313028765E-2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76</v>
      </c>
      <c r="E9" s="70">
        <v>36</v>
      </c>
      <c r="F9" s="70">
        <v>20</v>
      </c>
      <c r="G9" s="72">
        <f t="shared" si="1"/>
        <v>132</v>
      </c>
      <c r="H9" s="38">
        <v>40</v>
      </c>
      <c r="I9" s="70">
        <v>20</v>
      </c>
      <c r="J9" s="70">
        <v>9</v>
      </c>
      <c r="K9" s="40">
        <f t="shared" si="2"/>
        <v>69</v>
      </c>
      <c r="L9" s="41">
        <f t="shared" si="0"/>
        <v>116</v>
      </c>
      <c r="M9" s="42">
        <f t="shared" si="0"/>
        <v>56</v>
      </c>
      <c r="N9" s="42">
        <f t="shared" si="0"/>
        <v>29</v>
      </c>
      <c r="O9" s="43">
        <f t="shared" si="3"/>
        <v>201</v>
      </c>
      <c r="P9" s="33">
        <f>L9/T5</f>
        <v>0.36593059936908517</v>
      </c>
      <c r="Q9" s="33">
        <f>M9/U5</f>
        <v>0.13793103448275862</v>
      </c>
      <c r="R9" s="33">
        <f>N9/V5</f>
        <v>6.3180827886710242E-2</v>
      </c>
      <c r="S9" s="33">
        <f>O9/W5</f>
        <v>0.17005076142131981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3</v>
      </c>
      <c r="E10" s="70">
        <v>5</v>
      </c>
      <c r="F10" s="70">
        <v>4</v>
      </c>
      <c r="G10" s="72">
        <f t="shared" si="1"/>
        <v>12</v>
      </c>
      <c r="H10" s="38">
        <v>1</v>
      </c>
      <c r="I10" s="70"/>
      <c r="J10" s="70">
        <v>1</v>
      </c>
      <c r="K10" s="40">
        <f t="shared" si="2"/>
        <v>2</v>
      </c>
      <c r="L10" s="41">
        <f t="shared" si="0"/>
        <v>4</v>
      </c>
      <c r="M10" s="42">
        <f t="shared" si="0"/>
        <v>5</v>
      </c>
      <c r="N10" s="42">
        <f t="shared" si="0"/>
        <v>5</v>
      </c>
      <c r="O10" s="43">
        <f t="shared" si="3"/>
        <v>14</v>
      </c>
      <c r="P10" s="33">
        <f>L10/T5</f>
        <v>1.2618296529968454E-2</v>
      </c>
      <c r="Q10" s="33">
        <f>M10/U5</f>
        <v>1.2315270935960592E-2</v>
      </c>
      <c r="R10" s="33">
        <f>N10/V5</f>
        <v>1.0893246187363835E-2</v>
      </c>
      <c r="S10" s="33">
        <f>O10/W5</f>
        <v>1.1844331641285956E-2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>
        <v>6</v>
      </c>
      <c r="G12" s="72">
        <f t="shared" si="1"/>
        <v>6</v>
      </c>
      <c r="H12" s="38"/>
      <c r="I12" s="70">
        <v>2</v>
      </c>
      <c r="J12" s="70">
        <v>6</v>
      </c>
      <c r="K12" s="40">
        <f t="shared" si="2"/>
        <v>8</v>
      </c>
      <c r="L12" s="41">
        <f t="shared" si="0"/>
        <v>0</v>
      </c>
      <c r="M12" s="42">
        <f t="shared" si="0"/>
        <v>2</v>
      </c>
      <c r="N12" s="42">
        <f t="shared" si="0"/>
        <v>12</v>
      </c>
      <c r="O12" s="43">
        <f t="shared" si="3"/>
        <v>14</v>
      </c>
      <c r="P12" s="33">
        <f>L12/T5</f>
        <v>0</v>
      </c>
      <c r="Q12" s="33">
        <f>M12/U5</f>
        <v>4.9261083743842365E-3</v>
      </c>
      <c r="R12" s="33">
        <f>N12/V5</f>
        <v>2.6143790849673203E-2</v>
      </c>
      <c r="S12" s="33">
        <f>O12/W5</f>
        <v>1.1844331641285956E-2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>
        <v>5</v>
      </c>
      <c r="F13" s="70">
        <v>2</v>
      </c>
      <c r="G13" s="72">
        <f t="shared" si="1"/>
        <v>7</v>
      </c>
      <c r="H13" s="38"/>
      <c r="I13" s="70">
        <v>8</v>
      </c>
      <c r="J13" s="70">
        <v>6</v>
      </c>
      <c r="K13" s="40">
        <f t="shared" si="2"/>
        <v>14</v>
      </c>
      <c r="L13" s="41">
        <f t="shared" si="0"/>
        <v>0</v>
      </c>
      <c r="M13" s="42">
        <f t="shared" si="0"/>
        <v>13</v>
      </c>
      <c r="N13" s="42">
        <f t="shared" si="0"/>
        <v>8</v>
      </c>
      <c r="O13" s="43">
        <f t="shared" si="3"/>
        <v>21</v>
      </c>
      <c r="P13" s="33">
        <f>L13/T5</f>
        <v>0</v>
      </c>
      <c r="Q13" s="33">
        <f>M13/U5</f>
        <v>3.2019704433497539E-2</v>
      </c>
      <c r="R13" s="33">
        <f>N13/V5</f>
        <v>1.7429193899782137E-2</v>
      </c>
      <c r="S13" s="33">
        <f>O13/W5</f>
        <v>1.7766497461928935E-2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5</v>
      </c>
      <c r="E14" s="70">
        <v>2</v>
      </c>
      <c r="F14" s="70"/>
      <c r="G14" s="72">
        <f t="shared" si="1"/>
        <v>7</v>
      </c>
      <c r="H14" s="38">
        <v>5</v>
      </c>
      <c r="I14" s="70">
        <v>3</v>
      </c>
      <c r="J14" s="70">
        <v>4</v>
      </c>
      <c r="K14" s="40">
        <f t="shared" si="2"/>
        <v>12</v>
      </c>
      <c r="L14" s="41">
        <f t="shared" si="0"/>
        <v>10</v>
      </c>
      <c r="M14" s="42">
        <f t="shared" si="0"/>
        <v>5</v>
      </c>
      <c r="N14" s="42">
        <f t="shared" si="0"/>
        <v>4</v>
      </c>
      <c r="O14" s="43">
        <f t="shared" si="3"/>
        <v>19</v>
      </c>
      <c r="P14" s="33">
        <f>L14/T5</f>
        <v>3.1545741324921134E-2</v>
      </c>
      <c r="Q14" s="33">
        <f>M14/U5</f>
        <v>1.2315270935960592E-2</v>
      </c>
      <c r="R14" s="33">
        <f>N14/V5</f>
        <v>8.7145969498910684E-3</v>
      </c>
      <c r="S14" s="33">
        <f>O14/W5</f>
        <v>1.6074450084602367E-2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[2]Багратионовск!$P$74</f>
        <v>109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FFFF00"/>
  </sheetPr>
  <dimension ref="A1:W32"/>
  <sheetViews>
    <sheetView topLeftCell="A4" workbookViewId="0">
      <selection activeCell="I28" sqref="I28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[1]Неман!$E$7</f>
        <v>193</v>
      </c>
      <c r="U5" s="23">
        <f>[1]Неман!$E$8</f>
        <v>203</v>
      </c>
      <c r="V5" s="23">
        <f>[1]Неман!$E$9</f>
        <v>183</v>
      </c>
      <c r="W5" s="23">
        <f>SUM(T5:V5)</f>
        <v>579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/>
      <c r="J7" s="70"/>
      <c r="K7" s="40">
        <f t="shared" ref="K7:K16" si="2">H7+I7+J7</f>
        <v>0</v>
      </c>
      <c r="L7" s="41">
        <f t="shared" si="0"/>
        <v>0</v>
      </c>
      <c r="M7" s="42">
        <f t="shared" si="0"/>
        <v>0</v>
      </c>
      <c r="N7" s="42">
        <f t="shared" si="0"/>
        <v>0</v>
      </c>
      <c r="O7" s="43">
        <f>L7+M7+N7</f>
        <v>0</v>
      </c>
      <c r="P7" s="33">
        <f>L7/T5</f>
        <v>0</v>
      </c>
      <c r="Q7" s="33">
        <f>M7/U5</f>
        <v>0</v>
      </c>
      <c r="R7" s="33">
        <f>N7/V5</f>
        <v>0</v>
      </c>
      <c r="S7" s="33">
        <f>O7/W5</f>
        <v>0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4</v>
      </c>
      <c r="E8" s="70">
        <v>5</v>
      </c>
      <c r="F8" s="70">
        <v>9</v>
      </c>
      <c r="G8" s="72">
        <f t="shared" si="1"/>
        <v>18</v>
      </c>
      <c r="H8" s="38">
        <v>1</v>
      </c>
      <c r="I8" s="70">
        <v>15</v>
      </c>
      <c r="J8" s="70">
        <v>9</v>
      </c>
      <c r="K8" s="40">
        <f t="shared" si="2"/>
        <v>25</v>
      </c>
      <c r="L8" s="41">
        <f t="shared" si="0"/>
        <v>5</v>
      </c>
      <c r="M8" s="42">
        <f t="shared" si="0"/>
        <v>20</v>
      </c>
      <c r="N8" s="42">
        <f t="shared" si="0"/>
        <v>18</v>
      </c>
      <c r="O8" s="43">
        <f t="shared" ref="O8:O16" si="3">L8+M8+N8</f>
        <v>43</v>
      </c>
      <c r="P8" s="33">
        <f>L8/T5</f>
        <v>2.5906735751295335E-2</v>
      </c>
      <c r="Q8" s="33">
        <f>M8/U5</f>
        <v>9.8522167487684734E-2</v>
      </c>
      <c r="R8" s="33">
        <f>N8/V5</f>
        <v>9.8360655737704916E-2</v>
      </c>
      <c r="S8" s="33">
        <f>O8/W5</f>
        <v>7.426597582037997E-2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5</v>
      </c>
      <c r="E9" s="70">
        <v>7</v>
      </c>
      <c r="F9" s="70">
        <v>4</v>
      </c>
      <c r="G9" s="72">
        <f t="shared" si="1"/>
        <v>16</v>
      </c>
      <c r="H9" s="38"/>
      <c r="I9" s="70">
        <v>2</v>
      </c>
      <c r="J9" s="70"/>
      <c r="K9" s="40">
        <f t="shared" si="2"/>
        <v>2</v>
      </c>
      <c r="L9" s="41">
        <f t="shared" si="0"/>
        <v>5</v>
      </c>
      <c r="M9" s="42">
        <f t="shared" si="0"/>
        <v>9</v>
      </c>
      <c r="N9" s="42">
        <f t="shared" si="0"/>
        <v>4</v>
      </c>
      <c r="O9" s="43">
        <f t="shared" si="3"/>
        <v>18</v>
      </c>
      <c r="P9" s="33">
        <f>L9/T5</f>
        <v>2.5906735751295335E-2</v>
      </c>
      <c r="Q9" s="33">
        <f>M9/U5</f>
        <v>4.4334975369458129E-2</v>
      </c>
      <c r="R9" s="33">
        <f>N9/V5</f>
        <v>2.185792349726776E-2</v>
      </c>
      <c r="S9" s="33">
        <f>O9/W5</f>
        <v>3.1088082901554404E-2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5</v>
      </c>
      <c r="F10" s="70"/>
      <c r="G10" s="72">
        <f t="shared" si="1"/>
        <v>5</v>
      </c>
      <c r="H10" s="38"/>
      <c r="I10" s="70">
        <v>2</v>
      </c>
      <c r="J10" s="70"/>
      <c r="K10" s="40">
        <f t="shared" si="2"/>
        <v>2</v>
      </c>
      <c r="L10" s="41">
        <f t="shared" si="0"/>
        <v>0</v>
      </c>
      <c r="M10" s="42">
        <f t="shared" si="0"/>
        <v>7</v>
      </c>
      <c r="N10" s="42">
        <f t="shared" si="0"/>
        <v>0</v>
      </c>
      <c r="O10" s="43">
        <f t="shared" si="3"/>
        <v>7</v>
      </c>
      <c r="P10" s="33">
        <f>L10/T5</f>
        <v>0</v>
      </c>
      <c r="Q10" s="33">
        <f>M10/U5</f>
        <v>3.4482758620689655E-2</v>
      </c>
      <c r="R10" s="33">
        <f>N10/V5</f>
        <v>0</v>
      </c>
      <c r="S10" s="33">
        <f>O10/W5</f>
        <v>1.2089810017271158E-2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6</v>
      </c>
      <c r="E12" s="70">
        <v>2</v>
      </c>
      <c r="F12" s="70">
        <v>1</v>
      </c>
      <c r="G12" s="72">
        <f t="shared" si="1"/>
        <v>9</v>
      </c>
      <c r="H12" s="38">
        <v>4</v>
      </c>
      <c r="I12" s="70">
        <v>3</v>
      </c>
      <c r="J12" s="70">
        <v>4</v>
      </c>
      <c r="K12" s="40">
        <f t="shared" si="2"/>
        <v>11</v>
      </c>
      <c r="L12" s="41">
        <f t="shared" si="0"/>
        <v>10</v>
      </c>
      <c r="M12" s="42">
        <f t="shared" si="0"/>
        <v>5</v>
      </c>
      <c r="N12" s="42">
        <f t="shared" si="0"/>
        <v>5</v>
      </c>
      <c r="O12" s="43">
        <f t="shared" si="3"/>
        <v>20</v>
      </c>
      <c r="P12" s="33">
        <f>L12/T5</f>
        <v>5.181347150259067E-2</v>
      </c>
      <c r="Q12" s="33">
        <f>M12/U5</f>
        <v>2.4630541871921183E-2</v>
      </c>
      <c r="R12" s="33">
        <f>N12/V5</f>
        <v>2.7322404371584699E-2</v>
      </c>
      <c r="S12" s="33">
        <f>O12/W5</f>
        <v>3.4542314335060449E-2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10</v>
      </c>
      <c r="E13" s="70">
        <v>9</v>
      </c>
      <c r="F13" s="70">
        <v>1</v>
      </c>
      <c r="G13" s="72">
        <f t="shared" si="1"/>
        <v>20</v>
      </c>
      <c r="H13" s="38">
        <v>6</v>
      </c>
      <c r="I13" s="70">
        <v>6</v>
      </c>
      <c r="J13" s="70">
        <v>5</v>
      </c>
      <c r="K13" s="40">
        <f t="shared" si="2"/>
        <v>17</v>
      </c>
      <c r="L13" s="41">
        <f t="shared" si="0"/>
        <v>16</v>
      </c>
      <c r="M13" s="42">
        <f t="shared" si="0"/>
        <v>15</v>
      </c>
      <c r="N13" s="42">
        <f t="shared" si="0"/>
        <v>6</v>
      </c>
      <c r="O13" s="43">
        <f t="shared" si="3"/>
        <v>37</v>
      </c>
      <c r="P13" s="33">
        <f>L13/T5</f>
        <v>8.2901554404145081E-2</v>
      </c>
      <c r="Q13" s="33">
        <f>M13/U5</f>
        <v>7.3891625615763554E-2</v>
      </c>
      <c r="R13" s="33">
        <f>N13/V5</f>
        <v>3.2786885245901641E-2</v>
      </c>
      <c r="S13" s="33">
        <f>O13/W5</f>
        <v>6.3903281519861826E-2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[2]Неман!$P$74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FF00"/>
  </sheetPr>
  <dimension ref="A1:W32"/>
  <sheetViews>
    <sheetView workbookViewId="0">
      <selection activeCell="G33" sqref="G33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[1]Нестеров!$E$7</f>
        <v>115</v>
      </c>
      <c r="U5" s="23">
        <f>[1]Нестеров!$E$8</f>
        <v>200</v>
      </c>
      <c r="V5" s="23">
        <f>[1]Нестеров!$E$9</f>
        <v>216</v>
      </c>
      <c r="W5" s="23">
        <f>SUM(T5:V5)</f>
        <v>531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16</v>
      </c>
      <c r="F6" s="69">
        <v>24</v>
      </c>
      <c r="G6" s="71">
        <f>D6+E6+F6</f>
        <v>40</v>
      </c>
      <c r="H6" s="27">
        <v>1</v>
      </c>
      <c r="I6" s="69">
        <v>31</v>
      </c>
      <c r="J6" s="69">
        <v>16</v>
      </c>
      <c r="K6" s="29">
        <f>H6+I6+J6</f>
        <v>48</v>
      </c>
      <c r="L6" s="30">
        <f t="shared" ref="L6:N16" si="0">D6+H6</f>
        <v>1</v>
      </c>
      <c r="M6" s="31">
        <f t="shared" si="0"/>
        <v>47</v>
      </c>
      <c r="N6" s="31">
        <f t="shared" si="0"/>
        <v>40</v>
      </c>
      <c r="O6" s="32">
        <f>L6+M6+N6</f>
        <v>88</v>
      </c>
      <c r="P6" s="33">
        <f>L6/T5</f>
        <v>8.6956521739130436E-3</v>
      </c>
      <c r="Q6" s="33">
        <f>M6/U5</f>
        <v>0.23499999999999999</v>
      </c>
      <c r="R6" s="33">
        <f>N6/V5</f>
        <v>0.18518518518518517</v>
      </c>
      <c r="S6" s="33">
        <f>O6/W5</f>
        <v>0.16572504708097929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>
        <v>2</v>
      </c>
      <c r="G7" s="72">
        <f t="shared" ref="G7:G16" si="1">D7+E7+F7</f>
        <v>2</v>
      </c>
      <c r="H7" s="38"/>
      <c r="I7" s="70">
        <v>2</v>
      </c>
      <c r="J7" s="70">
        <v>1</v>
      </c>
      <c r="K7" s="40">
        <f t="shared" ref="K7:K16" si="2">H7+I7+J7</f>
        <v>3</v>
      </c>
      <c r="L7" s="41">
        <f t="shared" si="0"/>
        <v>0</v>
      </c>
      <c r="M7" s="42">
        <f t="shared" si="0"/>
        <v>2</v>
      </c>
      <c r="N7" s="42">
        <f t="shared" si="0"/>
        <v>3</v>
      </c>
      <c r="O7" s="43">
        <f>L7+M7+N7</f>
        <v>5</v>
      </c>
      <c r="P7" s="33">
        <f>L7/T5</f>
        <v>0</v>
      </c>
      <c r="Q7" s="33">
        <f>M7/U5</f>
        <v>0.01</v>
      </c>
      <c r="R7" s="33">
        <f>N7/V5</f>
        <v>1.3888888888888888E-2</v>
      </c>
      <c r="S7" s="33">
        <f>O7/W5</f>
        <v>9.4161958568738224E-3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12</v>
      </c>
      <c r="E8" s="70">
        <v>42</v>
      </c>
      <c r="F8" s="70">
        <v>39</v>
      </c>
      <c r="G8" s="72">
        <f t="shared" si="1"/>
        <v>93</v>
      </c>
      <c r="H8" s="38">
        <v>20</v>
      </c>
      <c r="I8" s="70">
        <v>80</v>
      </c>
      <c r="J8" s="70">
        <v>104</v>
      </c>
      <c r="K8" s="40">
        <f t="shared" si="2"/>
        <v>204</v>
      </c>
      <c r="L8" s="41">
        <f t="shared" si="0"/>
        <v>32</v>
      </c>
      <c r="M8" s="42">
        <f t="shared" si="0"/>
        <v>122</v>
      </c>
      <c r="N8" s="42">
        <f t="shared" si="0"/>
        <v>143</v>
      </c>
      <c r="O8" s="43">
        <f t="shared" ref="O8:O16" si="3">L8+M8+N8</f>
        <v>297</v>
      </c>
      <c r="P8" s="33">
        <f>L8/T5</f>
        <v>0.27826086956521739</v>
      </c>
      <c r="Q8" s="33">
        <f>M8/U5</f>
        <v>0.61</v>
      </c>
      <c r="R8" s="33">
        <f>N8/V5</f>
        <v>0.66203703703703709</v>
      </c>
      <c r="S8" s="33">
        <f>O8/W5</f>
        <v>0.55932203389830504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12</v>
      </c>
      <c r="E9" s="70">
        <v>21</v>
      </c>
      <c r="F9" s="70">
        <v>9</v>
      </c>
      <c r="G9" s="72">
        <f t="shared" si="1"/>
        <v>42</v>
      </c>
      <c r="H9" s="38">
        <v>9</v>
      </c>
      <c r="I9" s="70">
        <v>9</v>
      </c>
      <c r="J9" s="70"/>
      <c r="K9" s="40">
        <f t="shared" si="2"/>
        <v>18</v>
      </c>
      <c r="L9" s="41">
        <f t="shared" si="0"/>
        <v>21</v>
      </c>
      <c r="M9" s="42">
        <f t="shared" si="0"/>
        <v>30</v>
      </c>
      <c r="N9" s="42">
        <f t="shared" si="0"/>
        <v>9</v>
      </c>
      <c r="O9" s="43">
        <f t="shared" si="3"/>
        <v>60</v>
      </c>
      <c r="P9" s="33">
        <f>L9/T5</f>
        <v>0.18260869565217391</v>
      </c>
      <c r="Q9" s="33">
        <f>M9/U5</f>
        <v>0.15</v>
      </c>
      <c r="R9" s="33">
        <f>N9/V5</f>
        <v>4.1666666666666664E-2</v>
      </c>
      <c r="S9" s="33">
        <f>O9/W5</f>
        <v>0.11299435028248588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2</v>
      </c>
      <c r="F10" s="70"/>
      <c r="G10" s="72">
        <f t="shared" si="1"/>
        <v>2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2</v>
      </c>
      <c r="N10" s="42">
        <f t="shared" si="0"/>
        <v>0</v>
      </c>
      <c r="O10" s="43">
        <f t="shared" si="3"/>
        <v>2</v>
      </c>
      <c r="P10" s="33">
        <f>L10/T5</f>
        <v>0</v>
      </c>
      <c r="Q10" s="33">
        <f>M10/U5</f>
        <v>0.01</v>
      </c>
      <c r="R10" s="33">
        <f>N10/V5</f>
        <v>0</v>
      </c>
      <c r="S10" s="33">
        <f>O10/W5</f>
        <v>3.766478342749529E-3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5</v>
      </c>
      <c r="E12" s="70">
        <v>20</v>
      </c>
      <c r="F12" s="70">
        <v>21</v>
      </c>
      <c r="G12" s="72">
        <f t="shared" si="1"/>
        <v>46</v>
      </c>
      <c r="H12" s="38">
        <v>8</v>
      </c>
      <c r="I12" s="70">
        <v>48</v>
      </c>
      <c r="J12" s="70">
        <v>51</v>
      </c>
      <c r="K12" s="40">
        <f t="shared" si="2"/>
        <v>107</v>
      </c>
      <c r="L12" s="41">
        <f t="shared" si="0"/>
        <v>13</v>
      </c>
      <c r="M12" s="42">
        <f t="shared" si="0"/>
        <v>68</v>
      </c>
      <c r="N12" s="42">
        <f t="shared" si="0"/>
        <v>72</v>
      </c>
      <c r="O12" s="43">
        <f t="shared" si="3"/>
        <v>153</v>
      </c>
      <c r="P12" s="33">
        <f>L12/T5</f>
        <v>0.11304347826086956</v>
      </c>
      <c r="Q12" s="33">
        <f>M12/U5</f>
        <v>0.34</v>
      </c>
      <c r="R12" s="33">
        <f>N12/V5</f>
        <v>0.33333333333333331</v>
      </c>
      <c r="S12" s="33">
        <f>O12/W5</f>
        <v>0.28813559322033899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39</v>
      </c>
      <c r="E13" s="70">
        <v>56</v>
      </c>
      <c r="F13" s="70">
        <v>50</v>
      </c>
      <c r="G13" s="72">
        <f t="shared" si="1"/>
        <v>145</v>
      </c>
      <c r="H13" s="38">
        <v>57</v>
      </c>
      <c r="I13" s="70">
        <v>104</v>
      </c>
      <c r="J13" s="70">
        <v>125</v>
      </c>
      <c r="K13" s="40">
        <f t="shared" si="2"/>
        <v>286</v>
      </c>
      <c r="L13" s="41">
        <f t="shared" si="0"/>
        <v>96</v>
      </c>
      <c r="M13" s="42">
        <f t="shared" si="0"/>
        <v>160</v>
      </c>
      <c r="N13" s="42">
        <f t="shared" si="0"/>
        <v>175</v>
      </c>
      <c r="O13" s="43">
        <f t="shared" si="3"/>
        <v>431</v>
      </c>
      <c r="P13" s="33">
        <f>L13/T5</f>
        <v>0.83478260869565213</v>
      </c>
      <c r="Q13" s="33">
        <f>M13/U5</f>
        <v>0.8</v>
      </c>
      <c r="R13" s="33">
        <f>N13/V5</f>
        <v>0.81018518518518523</v>
      </c>
      <c r="S13" s="33">
        <f>O13/W5</f>
        <v>0.81167608286252357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6</v>
      </c>
      <c r="E14" s="70">
        <v>10</v>
      </c>
      <c r="F14" s="70">
        <v>11</v>
      </c>
      <c r="G14" s="72">
        <f t="shared" si="1"/>
        <v>27</v>
      </c>
      <c r="H14" s="38">
        <v>2</v>
      </c>
      <c r="I14" s="70">
        <v>16</v>
      </c>
      <c r="J14" s="70">
        <v>12</v>
      </c>
      <c r="K14" s="40">
        <f t="shared" si="2"/>
        <v>30</v>
      </c>
      <c r="L14" s="41">
        <f t="shared" si="0"/>
        <v>8</v>
      </c>
      <c r="M14" s="42">
        <f t="shared" si="0"/>
        <v>26</v>
      </c>
      <c r="N14" s="42">
        <f t="shared" si="0"/>
        <v>23</v>
      </c>
      <c r="O14" s="43">
        <f t="shared" si="3"/>
        <v>57</v>
      </c>
      <c r="P14" s="33">
        <f>L14/T5</f>
        <v>6.9565217391304349E-2</v>
      </c>
      <c r="Q14" s="33">
        <f>M14/U5</f>
        <v>0.13</v>
      </c>
      <c r="R14" s="33">
        <f>N14/V5</f>
        <v>0.10648148148148148</v>
      </c>
      <c r="S14" s="33">
        <f>O14/W5</f>
        <v>0.10734463276836158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9</v>
      </c>
      <c r="F15" s="70">
        <v>2</v>
      </c>
      <c r="G15" s="72">
        <f t="shared" si="1"/>
        <v>11</v>
      </c>
      <c r="H15" s="38">
        <v>2</v>
      </c>
      <c r="I15" s="70">
        <v>16</v>
      </c>
      <c r="J15" s="70">
        <v>3</v>
      </c>
      <c r="K15" s="40">
        <f t="shared" si="2"/>
        <v>21</v>
      </c>
      <c r="L15" s="41">
        <f t="shared" si="0"/>
        <v>2</v>
      </c>
      <c r="M15" s="42">
        <f t="shared" si="0"/>
        <v>25</v>
      </c>
      <c r="N15" s="42">
        <f t="shared" si="0"/>
        <v>5</v>
      </c>
      <c r="O15" s="43">
        <f t="shared" si="3"/>
        <v>32</v>
      </c>
      <c r="P15" s="33">
        <f>L15/T5</f>
        <v>1.7391304347826087E-2</v>
      </c>
      <c r="Q15" s="33">
        <f>M15/U5</f>
        <v>0.125</v>
      </c>
      <c r="R15" s="33">
        <f>N15/V5</f>
        <v>2.3148148148148147E-2</v>
      </c>
      <c r="S15" s="33">
        <f>O15/W5</f>
        <v>6.0263653483992465E-2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2</v>
      </c>
      <c r="F16" s="49">
        <v>3</v>
      </c>
      <c r="G16" s="73">
        <f t="shared" si="1"/>
        <v>5</v>
      </c>
      <c r="H16" s="48"/>
      <c r="I16" s="49">
        <v>11</v>
      </c>
      <c r="J16" s="49">
        <v>3</v>
      </c>
      <c r="K16" s="50">
        <f t="shared" si="2"/>
        <v>14</v>
      </c>
      <c r="L16" s="51">
        <f t="shared" si="0"/>
        <v>0</v>
      </c>
      <c r="M16" s="52">
        <f t="shared" si="0"/>
        <v>13</v>
      </c>
      <c r="N16" s="52">
        <f t="shared" si="0"/>
        <v>6</v>
      </c>
      <c r="O16" s="53">
        <f t="shared" si="3"/>
        <v>19</v>
      </c>
      <c r="P16" s="33">
        <f>L16/T5</f>
        <v>0</v>
      </c>
      <c r="Q16" s="33">
        <f>M16/U5</f>
        <v>6.5000000000000002E-2</v>
      </c>
      <c r="R16" s="33">
        <f>N16/V5</f>
        <v>2.7777777777777776E-2</v>
      </c>
      <c r="S16" s="33">
        <f>O16/W5</f>
        <v>3.5781544256120526E-2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8</v>
      </c>
      <c r="I19" s="60" t="s">
        <v>37</v>
      </c>
      <c r="J19" s="61">
        <f>H19/P19</f>
        <v>2.0356234096692113E-2</v>
      </c>
      <c r="L19" s="91" t="s">
        <v>38</v>
      </c>
      <c r="M19" s="91"/>
      <c r="N19" s="91"/>
      <c r="O19" s="92"/>
      <c r="P19" s="62">
        <f>[2]Нестеров!$P$74</f>
        <v>393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2</v>
      </c>
      <c r="L21" s="60" t="s">
        <v>37</v>
      </c>
      <c r="M21" s="65">
        <f>K21/O10</f>
        <v>1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FFFF00"/>
  </sheetPr>
  <dimension ref="A1:W32"/>
  <sheetViews>
    <sheetView topLeftCell="A13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[1]Озерск!$E$7</f>
        <v>209</v>
      </c>
      <c r="U5" s="23">
        <f>[1]Озерск!$E$8</f>
        <v>236</v>
      </c>
      <c r="V5" s="23">
        <f>[1]Озерск!$E$9</f>
        <v>166</v>
      </c>
      <c r="W5" s="23">
        <f>SUM(T5:V5)</f>
        <v>611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>
        <v>1</v>
      </c>
      <c r="I6" s="69"/>
      <c r="J6" s="69"/>
      <c r="K6" s="29">
        <f>H6+I6+J6</f>
        <v>1</v>
      </c>
      <c r="L6" s="30">
        <f t="shared" ref="L6:N16" si="0">D6+H6</f>
        <v>1</v>
      </c>
      <c r="M6" s="31">
        <f t="shared" si="0"/>
        <v>0</v>
      </c>
      <c r="N6" s="31">
        <f t="shared" si="0"/>
        <v>0</v>
      </c>
      <c r="O6" s="32">
        <f>L6+M6+N6</f>
        <v>1</v>
      </c>
      <c r="P6" s="33">
        <f>L6/T5</f>
        <v>4.7846889952153108E-3</v>
      </c>
      <c r="Q6" s="33">
        <f>M6/U5</f>
        <v>0</v>
      </c>
      <c r="R6" s="33">
        <f>N6/V5</f>
        <v>0</v>
      </c>
      <c r="S6" s="33">
        <f>O6/W5</f>
        <v>1.6366612111292963E-3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</v>
      </c>
      <c r="E7" s="70"/>
      <c r="F7" s="70"/>
      <c r="G7" s="72">
        <f t="shared" ref="G7:G16" si="1">D7+E7+F7</f>
        <v>1</v>
      </c>
      <c r="H7" s="38"/>
      <c r="I7" s="70">
        <v>1</v>
      </c>
      <c r="J7" s="70">
        <v>1</v>
      </c>
      <c r="K7" s="40">
        <f t="shared" ref="K7:K16" si="2">H7+I7+J7</f>
        <v>2</v>
      </c>
      <c r="L7" s="41">
        <f t="shared" si="0"/>
        <v>1</v>
      </c>
      <c r="M7" s="42">
        <f t="shared" si="0"/>
        <v>1</v>
      </c>
      <c r="N7" s="42">
        <f t="shared" si="0"/>
        <v>1</v>
      </c>
      <c r="O7" s="43">
        <f>L7+M7+N7</f>
        <v>3</v>
      </c>
      <c r="P7" s="33">
        <f>L7/T5</f>
        <v>4.7846889952153108E-3</v>
      </c>
      <c r="Q7" s="33">
        <f>M7/U5</f>
        <v>4.2372881355932203E-3</v>
      </c>
      <c r="R7" s="33">
        <f>N7/V5</f>
        <v>6.024096385542169E-3</v>
      </c>
      <c r="S7" s="33">
        <f>O7/W5</f>
        <v>4.9099836333878887E-3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72">
        <f t="shared" si="1"/>
        <v>0</v>
      </c>
      <c r="H8" s="38"/>
      <c r="I8" s="70"/>
      <c r="J8" s="70"/>
      <c r="K8" s="40">
        <f t="shared" si="2"/>
        <v>0</v>
      </c>
      <c r="L8" s="41">
        <f t="shared" si="0"/>
        <v>0</v>
      </c>
      <c r="M8" s="42">
        <f t="shared" si="0"/>
        <v>0</v>
      </c>
      <c r="N8" s="42">
        <f t="shared" si="0"/>
        <v>0</v>
      </c>
      <c r="O8" s="43">
        <f t="shared" ref="O8:O16" si="3">L8+M8+N8</f>
        <v>0</v>
      </c>
      <c r="P8" s="33">
        <f>L8/T5</f>
        <v>0</v>
      </c>
      <c r="Q8" s="33">
        <f>M8/U5</f>
        <v>0</v>
      </c>
      <c r="R8" s="33">
        <f>N8/V5</f>
        <v>0</v>
      </c>
      <c r="S8" s="33">
        <f>O8/W5</f>
        <v>0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7</v>
      </c>
      <c r="E9" s="70">
        <v>18</v>
      </c>
      <c r="F9" s="70">
        <v>3</v>
      </c>
      <c r="G9" s="72">
        <f t="shared" si="1"/>
        <v>28</v>
      </c>
      <c r="H9" s="38">
        <v>4</v>
      </c>
      <c r="I9" s="70">
        <v>2</v>
      </c>
      <c r="J9" s="70"/>
      <c r="K9" s="40">
        <f t="shared" si="2"/>
        <v>6</v>
      </c>
      <c r="L9" s="41">
        <f t="shared" si="0"/>
        <v>11</v>
      </c>
      <c r="M9" s="42">
        <f t="shared" si="0"/>
        <v>20</v>
      </c>
      <c r="N9" s="42">
        <f t="shared" si="0"/>
        <v>3</v>
      </c>
      <c r="O9" s="43">
        <f t="shared" si="3"/>
        <v>34</v>
      </c>
      <c r="P9" s="33">
        <f>L9/T5</f>
        <v>5.2631578947368418E-2</v>
      </c>
      <c r="Q9" s="33">
        <f>M9/U5</f>
        <v>8.4745762711864403E-2</v>
      </c>
      <c r="R9" s="33">
        <f>N9/V5</f>
        <v>1.8072289156626505E-2</v>
      </c>
      <c r="S9" s="33">
        <f>O9/W5</f>
        <v>5.5646481178396073E-2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/>
      <c r="G12" s="72">
        <f t="shared" si="1"/>
        <v>0</v>
      </c>
      <c r="H12" s="38"/>
      <c r="I12" s="70"/>
      <c r="J12" s="70"/>
      <c r="K12" s="40">
        <f t="shared" si="2"/>
        <v>0</v>
      </c>
      <c r="L12" s="41">
        <f t="shared" si="0"/>
        <v>0</v>
      </c>
      <c r="M12" s="42">
        <f t="shared" si="0"/>
        <v>0</v>
      </c>
      <c r="N12" s="42">
        <f t="shared" si="0"/>
        <v>0</v>
      </c>
      <c r="O12" s="43">
        <f t="shared" si="3"/>
        <v>0</v>
      </c>
      <c r="P12" s="33">
        <f>L12/T5</f>
        <v>0</v>
      </c>
      <c r="Q12" s="33">
        <f>M12/U5</f>
        <v>0</v>
      </c>
      <c r="R12" s="33">
        <f>N12/V5</f>
        <v>0</v>
      </c>
      <c r="S12" s="33">
        <f>O12/W5</f>
        <v>0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/>
      <c r="F13" s="70"/>
      <c r="G13" s="72">
        <f t="shared" si="1"/>
        <v>0</v>
      </c>
      <c r="H13" s="38">
        <v>2</v>
      </c>
      <c r="I13" s="70">
        <v>3</v>
      </c>
      <c r="J13" s="70"/>
      <c r="K13" s="40">
        <f t="shared" si="2"/>
        <v>5</v>
      </c>
      <c r="L13" s="41">
        <f t="shared" si="0"/>
        <v>2</v>
      </c>
      <c r="M13" s="42">
        <f t="shared" si="0"/>
        <v>3</v>
      </c>
      <c r="N13" s="42">
        <f t="shared" si="0"/>
        <v>0</v>
      </c>
      <c r="O13" s="43">
        <f t="shared" si="3"/>
        <v>5</v>
      </c>
      <c r="P13" s="33">
        <f>L13/T5</f>
        <v>9.5693779904306216E-3</v>
      </c>
      <c r="Q13" s="33">
        <f>M13/U5</f>
        <v>1.2711864406779662E-2</v>
      </c>
      <c r="R13" s="33">
        <f>N13/V5</f>
        <v>0</v>
      </c>
      <c r="S13" s="33">
        <f>O13/W5</f>
        <v>8.1833060556464818E-3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>
        <v>1</v>
      </c>
      <c r="G15" s="72">
        <f t="shared" si="1"/>
        <v>1</v>
      </c>
      <c r="H15" s="38"/>
      <c r="I15" s="70"/>
      <c r="J15" s="70">
        <v>2</v>
      </c>
      <c r="K15" s="40">
        <f t="shared" si="2"/>
        <v>2</v>
      </c>
      <c r="L15" s="41">
        <f t="shared" si="0"/>
        <v>0</v>
      </c>
      <c r="M15" s="42">
        <f t="shared" si="0"/>
        <v>0</v>
      </c>
      <c r="N15" s="42">
        <f t="shared" si="0"/>
        <v>3</v>
      </c>
      <c r="O15" s="43">
        <f t="shared" si="3"/>
        <v>3</v>
      </c>
      <c r="P15" s="33">
        <f>L15/T5</f>
        <v>0</v>
      </c>
      <c r="Q15" s="33">
        <f>M15/U5</f>
        <v>0</v>
      </c>
      <c r="R15" s="33">
        <f>N15/V5</f>
        <v>1.8072289156626505E-2</v>
      </c>
      <c r="S15" s="33">
        <f>O15/W5</f>
        <v>4.9099836333878887E-3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[2]Озерск!$P$74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[1]Пионерск!$E$7</f>
        <v>133</v>
      </c>
      <c r="U5" s="23">
        <f>[1]Пионерск!$E$8</f>
        <v>217</v>
      </c>
      <c r="V5" s="23">
        <f>[1]Пионерск!$E$9</f>
        <v>248</v>
      </c>
      <c r="W5" s="23">
        <f>SUM(T5:V5)</f>
        <v>598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79"/>
      <c r="E6" s="74">
        <v>7</v>
      </c>
      <c r="F6" s="74">
        <v>9</v>
      </c>
      <c r="G6" s="66">
        <f>D6+E6+F6</f>
        <v>16</v>
      </c>
      <c r="H6" s="79">
        <v>1</v>
      </c>
      <c r="I6" s="74">
        <v>11</v>
      </c>
      <c r="J6" s="74">
        <v>13</v>
      </c>
      <c r="K6" s="29">
        <f>H6+I6+J6</f>
        <v>25</v>
      </c>
      <c r="L6" s="30">
        <f t="shared" ref="L6:N16" si="0">D6+H6</f>
        <v>1</v>
      </c>
      <c r="M6" s="31">
        <f t="shared" si="0"/>
        <v>18</v>
      </c>
      <c r="N6" s="31">
        <f t="shared" si="0"/>
        <v>22</v>
      </c>
      <c r="O6" s="32">
        <f>L6+M6+N6</f>
        <v>41</v>
      </c>
      <c r="P6" s="33">
        <f>L6/T5</f>
        <v>7.5187969924812026E-3</v>
      </c>
      <c r="Q6" s="33">
        <f>M6/U5</f>
        <v>8.294930875576037E-2</v>
      </c>
      <c r="R6" s="33">
        <f>N6/V5</f>
        <v>8.8709677419354843E-2</v>
      </c>
      <c r="S6" s="33">
        <f>O6/W5</f>
        <v>6.8561872909698993E-2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/>
      <c r="E7" s="75">
        <v>1</v>
      </c>
      <c r="F7" s="75">
        <v>1</v>
      </c>
      <c r="G7" s="67">
        <f t="shared" ref="G7:G16" si="1">D7+E7+F7</f>
        <v>2</v>
      </c>
      <c r="H7" s="77"/>
      <c r="I7" s="75">
        <v>1</v>
      </c>
      <c r="J7" s="75">
        <v>1</v>
      </c>
      <c r="K7" s="40">
        <f t="shared" ref="K7:K16" si="2">H7+I7+J7</f>
        <v>2</v>
      </c>
      <c r="L7" s="41">
        <f t="shared" si="0"/>
        <v>0</v>
      </c>
      <c r="M7" s="42">
        <f t="shared" si="0"/>
        <v>2</v>
      </c>
      <c r="N7" s="42">
        <f t="shared" si="0"/>
        <v>2</v>
      </c>
      <c r="O7" s="43">
        <f>L7+M7+N7</f>
        <v>4</v>
      </c>
      <c r="P7" s="33">
        <f>L7/T5</f>
        <v>0</v>
      </c>
      <c r="Q7" s="33">
        <f>M7/U5</f>
        <v>9.2165898617511521E-3</v>
      </c>
      <c r="R7" s="33">
        <f>N7/V5</f>
        <v>8.0645161290322578E-3</v>
      </c>
      <c r="S7" s="33">
        <f>O7/W5</f>
        <v>6.688963210702341E-3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>
        <v>2</v>
      </c>
      <c r="E8" s="75">
        <v>7</v>
      </c>
      <c r="F8" s="75">
        <v>6</v>
      </c>
      <c r="G8" s="67">
        <f t="shared" si="1"/>
        <v>15</v>
      </c>
      <c r="H8" s="77">
        <v>6</v>
      </c>
      <c r="I8" s="75">
        <v>3</v>
      </c>
      <c r="J8" s="75">
        <v>13</v>
      </c>
      <c r="K8" s="40">
        <f t="shared" si="2"/>
        <v>22</v>
      </c>
      <c r="L8" s="41">
        <f t="shared" si="0"/>
        <v>8</v>
      </c>
      <c r="M8" s="42">
        <f t="shared" si="0"/>
        <v>10</v>
      </c>
      <c r="N8" s="42">
        <f t="shared" si="0"/>
        <v>19</v>
      </c>
      <c r="O8" s="43">
        <f t="shared" ref="O8:O16" si="3">L8+M8+N8</f>
        <v>37</v>
      </c>
      <c r="P8" s="33">
        <f>L8/T5</f>
        <v>6.0150375939849621E-2</v>
      </c>
      <c r="Q8" s="33">
        <f>M8/U5</f>
        <v>4.6082949308755762E-2</v>
      </c>
      <c r="R8" s="33">
        <f>N8/V5</f>
        <v>7.6612903225806453E-2</v>
      </c>
      <c r="S8" s="33">
        <f>O8/W5</f>
        <v>6.1872909698996656E-2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6</v>
      </c>
      <c r="E9" s="75">
        <v>9</v>
      </c>
      <c r="F9" s="75">
        <v>11</v>
      </c>
      <c r="G9" s="67">
        <f t="shared" si="1"/>
        <v>26</v>
      </c>
      <c r="H9" s="77">
        <v>4</v>
      </c>
      <c r="I9" s="75">
        <v>8</v>
      </c>
      <c r="J9" s="75">
        <v>1</v>
      </c>
      <c r="K9" s="40">
        <f t="shared" si="2"/>
        <v>13</v>
      </c>
      <c r="L9" s="41">
        <f t="shared" si="0"/>
        <v>10</v>
      </c>
      <c r="M9" s="42">
        <f t="shared" si="0"/>
        <v>17</v>
      </c>
      <c r="N9" s="42">
        <f t="shared" si="0"/>
        <v>12</v>
      </c>
      <c r="O9" s="43">
        <f t="shared" si="3"/>
        <v>39</v>
      </c>
      <c r="P9" s="33">
        <f>L9/T5</f>
        <v>7.5187969924812026E-2</v>
      </c>
      <c r="Q9" s="33">
        <f>M9/U5</f>
        <v>7.8341013824884786E-2</v>
      </c>
      <c r="R9" s="33">
        <f>N9/V5</f>
        <v>4.8387096774193547E-2</v>
      </c>
      <c r="S9" s="33">
        <f>O9/W5</f>
        <v>6.5217391304347824E-2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/>
      <c r="E10" s="75">
        <v>1</v>
      </c>
      <c r="F10" s="75"/>
      <c r="G10" s="67">
        <f t="shared" si="1"/>
        <v>1</v>
      </c>
      <c r="H10" s="77"/>
      <c r="I10" s="75"/>
      <c r="J10" s="75"/>
      <c r="K10" s="40">
        <f t="shared" si="2"/>
        <v>0</v>
      </c>
      <c r="L10" s="41">
        <f t="shared" si="0"/>
        <v>0</v>
      </c>
      <c r="M10" s="42">
        <f t="shared" si="0"/>
        <v>1</v>
      </c>
      <c r="N10" s="42">
        <f t="shared" si="0"/>
        <v>0</v>
      </c>
      <c r="O10" s="43">
        <f t="shared" si="3"/>
        <v>1</v>
      </c>
      <c r="P10" s="33">
        <f>L10/T5</f>
        <v>0</v>
      </c>
      <c r="Q10" s="33">
        <f>M10/U5</f>
        <v>4.608294930875576E-3</v>
      </c>
      <c r="R10" s="33">
        <f>N10/V5</f>
        <v>0</v>
      </c>
      <c r="S10" s="33">
        <f>O10/W5</f>
        <v>1.6722408026755853E-3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/>
      <c r="E11" s="75"/>
      <c r="F11" s="75"/>
      <c r="G11" s="67">
        <f t="shared" si="1"/>
        <v>0</v>
      </c>
      <c r="H11" s="77"/>
      <c r="I11" s="75"/>
      <c r="J11" s="75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/>
      <c r="E12" s="75">
        <v>7</v>
      </c>
      <c r="F12" s="75">
        <v>6</v>
      </c>
      <c r="G12" s="67">
        <f t="shared" si="1"/>
        <v>13</v>
      </c>
      <c r="H12" s="77">
        <v>6</v>
      </c>
      <c r="I12" s="75">
        <v>10</v>
      </c>
      <c r="J12" s="75">
        <v>13</v>
      </c>
      <c r="K12" s="40">
        <f t="shared" si="2"/>
        <v>29</v>
      </c>
      <c r="L12" s="41">
        <f t="shared" si="0"/>
        <v>6</v>
      </c>
      <c r="M12" s="42">
        <f t="shared" si="0"/>
        <v>17</v>
      </c>
      <c r="N12" s="42">
        <f t="shared" si="0"/>
        <v>19</v>
      </c>
      <c r="O12" s="43">
        <f t="shared" si="3"/>
        <v>42</v>
      </c>
      <c r="P12" s="33">
        <f>L12/T5</f>
        <v>4.5112781954887216E-2</v>
      </c>
      <c r="Q12" s="33">
        <f>M12/U5</f>
        <v>7.8341013824884786E-2</v>
      </c>
      <c r="R12" s="33">
        <f>N12/V5</f>
        <v>7.6612903225806453E-2</v>
      </c>
      <c r="S12" s="33">
        <f>O12/W5</f>
        <v>7.0234113712374577E-2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>
        <v>10</v>
      </c>
      <c r="E13" s="75">
        <v>17</v>
      </c>
      <c r="F13" s="75">
        <v>15</v>
      </c>
      <c r="G13" s="67">
        <f t="shared" si="1"/>
        <v>42</v>
      </c>
      <c r="H13" s="77">
        <v>12</v>
      </c>
      <c r="I13" s="75">
        <v>20</v>
      </c>
      <c r="J13" s="75">
        <v>7</v>
      </c>
      <c r="K13" s="40">
        <f t="shared" si="2"/>
        <v>39</v>
      </c>
      <c r="L13" s="41">
        <f t="shared" si="0"/>
        <v>22</v>
      </c>
      <c r="M13" s="42">
        <f t="shared" si="0"/>
        <v>37</v>
      </c>
      <c r="N13" s="42">
        <f t="shared" si="0"/>
        <v>22</v>
      </c>
      <c r="O13" s="43">
        <f t="shared" si="3"/>
        <v>81</v>
      </c>
      <c r="P13" s="33">
        <f>L13/T5</f>
        <v>0.16541353383458646</v>
      </c>
      <c r="Q13" s="33">
        <f>M13/U5</f>
        <v>0.17050691244239632</v>
      </c>
      <c r="R13" s="33">
        <f>N13/V5</f>
        <v>8.8709677419354843E-2</v>
      </c>
      <c r="S13" s="33">
        <f>O13/W5</f>
        <v>0.1354515050167224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/>
      <c r="E14" s="75"/>
      <c r="F14" s="75"/>
      <c r="G14" s="67">
        <f t="shared" si="1"/>
        <v>0</v>
      </c>
      <c r="H14" s="77"/>
      <c r="I14" s="75"/>
      <c r="J14" s="75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/>
      <c r="E15" s="75">
        <v>22</v>
      </c>
      <c r="F15" s="75">
        <v>32</v>
      </c>
      <c r="G15" s="67">
        <f t="shared" si="1"/>
        <v>54</v>
      </c>
      <c r="H15" s="77"/>
      <c r="I15" s="75">
        <v>10</v>
      </c>
      <c r="J15" s="75">
        <v>8</v>
      </c>
      <c r="K15" s="40">
        <f t="shared" si="2"/>
        <v>18</v>
      </c>
      <c r="L15" s="41">
        <f t="shared" si="0"/>
        <v>0</v>
      </c>
      <c r="M15" s="42">
        <f t="shared" si="0"/>
        <v>32</v>
      </c>
      <c r="N15" s="42">
        <f t="shared" si="0"/>
        <v>40</v>
      </c>
      <c r="O15" s="43">
        <f t="shared" si="3"/>
        <v>72</v>
      </c>
      <c r="P15" s="33">
        <f>L15/T5</f>
        <v>0</v>
      </c>
      <c r="Q15" s="33">
        <f>M15/U5</f>
        <v>0.14746543778801843</v>
      </c>
      <c r="R15" s="33">
        <f>N15/V5</f>
        <v>0.16129032258064516</v>
      </c>
      <c r="S15" s="33">
        <f>O15/W5</f>
        <v>0.12040133779264214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/>
      <c r="E16" s="76">
        <v>2</v>
      </c>
      <c r="F16" s="76">
        <v>7</v>
      </c>
      <c r="G16" s="68">
        <f t="shared" si="1"/>
        <v>9</v>
      </c>
      <c r="H16" s="78"/>
      <c r="I16" s="76">
        <v>1</v>
      </c>
      <c r="J16" s="76">
        <v>2</v>
      </c>
      <c r="K16" s="50">
        <f t="shared" si="2"/>
        <v>3</v>
      </c>
      <c r="L16" s="51">
        <f t="shared" si="0"/>
        <v>0</v>
      </c>
      <c r="M16" s="52">
        <f t="shared" si="0"/>
        <v>3</v>
      </c>
      <c r="N16" s="52">
        <f t="shared" si="0"/>
        <v>9</v>
      </c>
      <c r="O16" s="53">
        <f t="shared" si="3"/>
        <v>12</v>
      </c>
      <c r="P16" s="33">
        <f>L16/T5</f>
        <v>0</v>
      </c>
      <c r="Q16" s="33">
        <f>M16/U5</f>
        <v>1.3824884792626729E-2</v>
      </c>
      <c r="R16" s="33">
        <f>N16/V5</f>
        <v>3.6290322580645164E-2</v>
      </c>
      <c r="S16" s="33">
        <f>O16/W5</f>
        <v>2.0066889632107024E-2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[2]Пионерск!$P$74</f>
        <v>303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[1]Полесск!$E$7</f>
        <v>256</v>
      </c>
      <c r="U5" s="23">
        <f>[1]Полесск!$E$8</f>
        <v>274</v>
      </c>
      <c r="V5" s="23">
        <f>[1]Полесск!$E$9</f>
        <v>116</v>
      </c>
      <c r="W5" s="23">
        <f>SUM(T5:V5)</f>
        <v>646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4</v>
      </c>
      <c r="E6" s="69">
        <v>9</v>
      </c>
      <c r="F6" s="69">
        <v>2</v>
      </c>
      <c r="G6" s="71">
        <f>D6+E6+F6</f>
        <v>15</v>
      </c>
      <c r="H6" s="27">
        <v>3</v>
      </c>
      <c r="I6" s="69">
        <v>7</v>
      </c>
      <c r="J6" s="69">
        <v>1</v>
      </c>
      <c r="K6" s="29">
        <f>H6+I6+J6</f>
        <v>11</v>
      </c>
      <c r="L6" s="30">
        <f t="shared" ref="L6:N16" si="0">D6+H6</f>
        <v>7</v>
      </c>
      <c r="M6" s="31">
        <f t="shared" si="0"/>
        <v>16</v>
      </c>
      <c r="N6" s="31">
        <f t="shared" si="0"/>
        <v>3</v>
      </c>
      <c r="O6" s="32">
        <f>L6+M6+N6</f>
        <v>26</v>
      </c>
      <c r="P6" s="33">
        <f>L6/T5</f>
        <v>2.734375E-2</v>
      </c>
      <c r="Q6" s="33">
        <f>M6/U5</f>
        <v>5.8394160583941604E-2</v>
      </c>
      <c r="R6" s="33">
        <f>N6/V5</f>
        <v>2.5862068965517241E-2</v>
      </c>
      <c r="S6" s="33">
        <f>O6/W5</f>
        <v>4.0247678018575851E-2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3</v>
      </c>
      <c r="F7" s="70">
        <v>2</v>
      </c>
      <c r="G7" s="72">
        <f t="shared" ref="G7:G16" si="1">D7+E7+F7</f>
        <v>5</v>
      </c>
      <c r="H7" s="38">
        <v>1</v>
      </c>
      <c r="I7" s="70">
        <v>5</v>
      </c>
      <c r="J7" s="70">
        <v>2</v>
      </c>
      <c r="K7" s="40">
        <f t="shared" ref="K7:K16" si="2">H7+I7+J7</f>
        <v>8</v>
      </c>
      <c r="L7" s="41">
        <f t="shared" si="0"/>
        <v>1</v>
      </c>
      <c r="M7" s="42">
        <f t="shared" si="0"/>
        <v>8</v>
      </c>
      <c r="N7" s="42">
        <f t="shared" si="0"/>
        <v>4</v>
      </c>
      <c r="O7" s="43">
        <f>L7+M7+N7</f>
        <v>13</v>
      </c>
      <c r="P7" s="33">
        <f>L7/T5</f>
        <v>3.90625E-3</v>
      </c>
      <c r="Q7" s="33">
        <f>M7/U5</f>
        <v>2.9197080291970802E-2</v>
      </c>
      <c r="R7" s="33">
        <f>N7/V5</f>
        <v>3.4482758620689655E-2</v>
      </c>
      <c r="S7" s="33">
        <f>O7/W5</f>
        <v>2.0123839009287926E-2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</v>
      </c>
      <c r="E8" s="70">
        <v>9</v>
      </c>
      <c r="F8" s="70">
        <v>4</v>
      </c>
      <c r="G8" s="72">
        <f t="shared" si="1"/>
        <v>14</v>
      </c>
      <c r="H8" s="38">
        <v>2</v>
      </c>
      <c r="I8" s="70">
        <v>12</v>
      </c>
      <c r="J8" s="70">
        <v>6</v>
      </c>
      <c r="K8" s="40">
        <f t="shared" si="2"/>
        <v>20</v>
      </c>
      <c r="L8" s="41">
        <f t="shared" si="0"/>
        <v>3</v>
      </c>
      <c r="M8" s="42">
        <f t="shared" si="0"/>
        <v>21</v>
      </c>
      <c r="N8" s="42">
        <f t="shared" si="0"/>
        <v>10</v>
      </c>
      <c r="O8" s="43">
        <f t="shared" ref="O8:O16" si="3">L8+M8+N8</f>
        <v>34</v>
      </c>
      <c r="P8" s="33">
        <f>L8/T5</f>
        <v>1.171875E-2</v>
      </c>
      <c r="Q8" s="33">
        <f>M8/U5</f>
        <v>7.6642335766423361E-2</v>
      </c>
      <c r="R8" s="33">
        <f>N8/V5</f>
        <v>8.6206896551724144E-2</v>
      </c>
      <c r="S8" s="33">
        <f>O8/W5</f>
        <v>5.2631578947368418E-2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37</v>
      </c>
      <c r="E9" s="70">
        <v>28</v>
      </c>
      <c r="F9" s="70">
        <v>6</v>
      </c>
      <c r="G9" s="72">
        <f t="shared" si="1"/>
        <v>71</v>
      </c>
      <c r="H9" s="38">
        <v>24</v>
      </c>
      <c r="I9" s="70">
        <v>19</v>
      </c>
      <c r="J9" s="70">
        <v>3</v>
      </c>
      <c r="K9" s="40">
        <f t="shared" si="2"/>
        <v>46</v>
      </c>
      <c r="L9" s="41">
        <f t="shared" si="0"/>
        <v>61</v>
      </c>
      <c r="M9" s="42">
        <f t="shared" si="0"/>
        <v>47</v>
      </c>
      <c r="N9" s="42">
        <f t="shared" si="0"/>
        <v>9</v>
      </c>
      <c r="O9" s="43">
        <f t="shared" si="3"/>
        <v>117</v>
      </c>
      <c r="P9" s="33">
        <f>L9/T5</f>
        <v>0.23828125</v>
      </c>
      <c r="Q9" s="33">
        <f>M9/U5</f>
        <v>0.17153284671532848</v>
      </c>
      <c r="R9" s="33">
        <f>N9/V5</f>
        <v>7.7586206896551727E-2</v>
      </c>
      <c r="S9" s="33">
        <f>O9/W5</f>
        <v>0.18111455108359134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>
        <v>2</v>
      </c>
      <c r="F12" s="70">
        <v>8</v>
      </c>
      <c r="G12" s="72">
        <f t="shared" si="1"/>
        <v>10</v>
      </c>
      <c r="H12" s="38">
        <v>1</v>
      </c>
      <c r="I12" s="70">
        <v>3</v>
      </c>
      <c r="J12" s="70">
        <v>7</v>
      </c>
      <c r="K12" s="40">
        <f t="shared" si="2"/>
        <v>11</v>
      </c>
      <c r="L12" s="41">
        <f t="shared" si="0"/>
        <v>1</v>
      </c>
      <c r="M12" s="42">
        <f t="shared" si="0"/>
        <v>5</v>
      </c>
      <c r="N12" s="42">
        <f t="shared" si="0"/>
        <v>15</v>
      </c>
      <c r="O12" s="43">
        <f t="shared" si="3"/>
        <v>21</v>
      </c>
      <c r="P12" s="33">
        <f>L12/T5</f>
        <v>3.90625E-3</v>
      </c>
      <c r="Q12" s="33">
        <f>M12/U5</f>
        <v>1.824817518248175E-2</v>
      </c>
      <c r="R12" s="33">
        <f>N12/V5</f>
        <v>0.12931034482758622</v>
      </c>
      <c r="S12" s="33">
        <f>O12/W5</f>
        <v>3.2507739938080496E-2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3</v>
      </c>
      <c r="E13" s="70">
        <v>2</v>
      </c>
      <c r="F13" s="70">
        <v>7</v>
      </c>
      <c r="G13" s="72">
        <f t="shared" si="1"/>
        <v>12</v>
      </c>
      <c r="H13" s="38">
        <v>2</v>
      </c>
      <c r="I13" s="70">
        <v>1</v>
      </c>
      <c r="J13" s="70">
        <v>5</v>
      </c>
      <c r="K13" s="40">
        <f t="shared" si="2"/>
        <v>8</v>
      </c>
      <c r="L13" s="41">
        <f t="shared" si="0"/>
        <v>5</v>
      </c>
      <c r="M13" s="42">
        <f t="shared" si="0"/>
        <v>3</v>
      </c>
      <c r="N13" s="42">
        <f t="shared" si="0"/>
        <v>12</v>
      </c>
      <c r="O13" s="43">
        <f t="shared" si="3"/>
        <v>20</v>
      </c>
      <c r="P13" s="33">
        <f>L13/T5</f>
        <v>1.953125E-2</v>
      </c>
      <c r="Q13" s="33">
        <f>M13/U5</f>
        <v>1.0948905109489052E-2</v>
      </c>
      <c r="R13" s="33">
        <f>N13/V5</f>
        <v>0.10344827586206896</v>
      </c>
      <c r="S13" s="33">
        <f>O13/W5</f>
        <v>3.0959752321981424E-2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3</v>
      </c>
      <c r="F15" s="70">
        <v>5</v>
      </c>
      <c r="G15" s="72">
        <f t="shared" si="1"/>
        <v>8</v>
      </c>
      <c r="H15" s="38"/>
      <c r="I15" s="70">
        <v>6</v>
      </c>
      <c r="J15" s="70">
        <v>8</v>
      </c>
      <c r="K15" s="40">
        <f t="shared" si="2"/>
        <v>14</v>
      </c>
      <c r="L15" s="41">
        <f t="shared" si="0"/>
        <v>0</v>
      </c>
      <c r="M15" s="42">
        <f t="shared" si="0"/>
        <v>9</v>
      </c>
      <c r="N15" s="42">
        <f t="shared" si="0"/>
        <v>13</v>
      </c>
      <c r="O15" s="43">
        <f t="shared" si="3"/>
        <v>22</v>
      </c>
      <c r="P15" s="33">
        <f>L15/T5</f>
        <v>0</v>
      </c>
      <c r="Q15" s="33">
        <f>M15/U5</f>
        <v>3.2846715328467155E-2</v>
      </c>
      <c r="R15" s="33">
        <f>N15/V5</f>
        <v>0.11206896551724138</v>
      </c>
      <c r="S15" s="33">
        <f>O15/W5</f>
        <v>3.4055727554179564E-2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1</v>
      </c>
      <c r="F16" s="49">
        <v>2</v>
      </c>
      <c r="G16" s="73">
        <f t="shared" si="1"/>
        <v>3</v>
      </c>
      <c r="H16" s="48"/>
      <c r="I16" s="49">
        <v>2</v>
      </c>
      <c r="J16" s="49">
        <v>2</v>
      </c>
      <c r="K16" s="50">
        <f t="shared" si="2"/>
        <v>4</v>
      </c>
      <c r="L16" s="51">
        <f t="shared" si="0"/>
        <v>0</v>
      </c>
      <c r="M16" s="52">
        <f t="shared" si="0"/>
        <v>3</v>
      </c>
      <c r="N16" s="52">
        <f t="shared" si="0"/>
        <v>4</v>
      </c>
      <c r="O16" s="53">
        <f t="shared" si="3"/>
        <v>7</v>
      </c>
      <c r="P16" s="33">
        <f>L16/T5</f>
        <v>0</v>
      </c>
      <c r="Q16" s="33">
        <f>M16/U5</f>
        <v>1.0948905109489052E-2</v>
      </c>
      <c r="R16" s="33">
        <f>N16/V5</f>
        <v>3.4482758620689655E-2</v>
      </c>
      <c r="S16" s="33">
        <f>O16/W5</f>
        <v>1.0835913312693499E-2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2</v>
      </c>
      <c r="I19" s="60" t="s">
        <v>37</v>
      </c>
      <c r="J19" s="61">
        <f>H19/P19</f>
        <v>0.10526315789473684</v>
      </c>
      <c r="L19" s="91" t="s">
        <v>38</v>
      </c>
      <c r="M19" s="91"/>
      <c r="N19" s="91"/>
      <c r="O19" s="92"/>
      <c r="P19" s="62">
        <f>[2]Полесск!$P$74</f>
        <v>19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FFFF00"/>
  </sheetPr>
  <dimension ref="A1:W32"/>
  <sheetViews>
    <sheetView topLeftCell="A7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[1]Правдинск!$E$7</f>
        <v>118</v>
      </c>
      <c r="U5" s="23">
        <f>[1]Правдинск!$E$8</f>
        <v>248</v>
      </c>
      <c r="V5" s="23">
        <f>[1]Правдинск!$E$9</f>
        <v>241</v>
      </c>
      <c r="W5" s="23">
        <f>SUM(T5:V5)</f>
        <v>607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3</v>
      </c>
      <c r="E6" s="69">
        <v>9</v>
      </c>
      <c r="F6" s="69">
        <v>23</v>
      </c>
      <c r="G6" s="71">
        <f>D6+E6+F6</f>
        <v>35</v>
      </c>
      <c r="H6" s="27">
        <v>6</v>
      </c>
      <c r="I6" s="69">
        <v>16</v>
      </c>
      <c r="J6" s="69">
        <v>14</v>
      </c>
      <c r="K6" s="29">
        <f>H6+I6+J6</f>
        <v>36</v>
      </c>
      <c r="L6" s="30">
        <f t="shared" ref="L6:N16" si="0">D6+H6</f>
        <v>9</v>
      </c>
      <c r="M6" s="31">
        <f t="shared" si="0"/>
        <v>25</v>
      </c>
      <c r="N6" s="31">
        <f t="shared" si="0"/>
        <v>37</v>
      </c>
      <c r="O6" s="32">
        <f>L6+M6+N6</f>
        <v>71</v>
      </c>
      <c r="P6" s="33">
        <f>L6/T5</f>
        <v>7.6271186440677971E-2</v>
      </c>
      <c r="Q6" s="33">
        <f>M6/U5</f>
        <v>0.10080645161290322</v>
      </c>
      <c r="R6" s="33">
        <f>N6/V5</f>
        <v>0.15352697095435686</v>
      </c>
      <c r="S6" s="33">
        <f>O6/W5</f>
        <v>0.11696869851729819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3</v>
      </c>
      <c r="E7" s="70">
        <v>5</v>
      </c>
      <c r="F7" s="70">
        <v>6</v>
      </c>
      <c r="G7" s="72">
        <f t="shared" ref="G7:G16" si="1">D7+E7+F7</f>
        <v>14</v>
      </c>
      <c r="H7" s="38"/>
      <c r="I7" s="70">
        <v>6</v>
      </c>
      <c r="J7" s="70">
        <v>19</v>
      </c>
      <c r="K7" s="40">
        <f t="shared" ref="K7:K16" si="2">H7+I7+J7</f>
        <v>25</v>
      </c>
      <c r="L7" s="41">
        <f t="shared" si="0"/>
        <v>3</v>
      </c>
      <c r="M7" s="42">
        <f t="shared" si="0"/>
        <v>11</v>
      </c>
      <c r="N7" s="42">
        <f t="shared" si="0"/>
        <v>25</v>
      </c>
      <c r="O7" s="43">
        <f>L7+M7+N7</f>
        <v>39</v>
      </c>
      <c r="P7" s="33">
        <f>L7/T5</f>
        <v>2.5423728813559324E-2</v>
      </c>
      <c r="Q7" s="33">
        <f>M7/U5</f>
        <v>4.4354838709677422E-2</v>
      </c>
      <c r="R7" s="33">
        <f>N7/V5</f>
        <v>0.1037344398340249</v>
      </c>
      <c r="S7" s="33">
        <f>O7/W5</f>
        <v>6.4250411861614495E-2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23</v>
      </c>
      <c r="E8" s="70">
        <v>16</v>
      </c>
      <c r="F8" s="70">
        <v>68</v>
      </c>
      <c r="G8" s="72">
        <f t="shared" si="1"/>
        <v>107</v>
      </c>
      <c r="H8" s="38">
        <v>19</v>
      </c>
      <c r="I8" s="70">
        <v>19</v>
      </c>
      <c r="J8" s="70">
        <v>36</v>
      </c>
      <c r="K8" s="40">
        <f t="shared" si="2"/>
        <v>74</v>
      </c>
      <c r="L8" s="41">
        <f t="shared" si="0"/>
        <v>42</v>
      </c>
      <c r="M8" s="42">
        <f t="shared" si="0"/>
        <v>35</v>
      </c>
      <c r="N8" s="42">
        <f t="shared" si="0"/>
        <v>104</v>
      </c>
      <c r="O8" s="43">
        <f t="shared" ref="O8:O16" si="3">L8+M8+N8</f>
        <v>181</v>
      </c>
      <c r="P8" s="33">
        <f>L8/T5</f>
        <v>0.3559322033898305</v>
      </c>
      <c r="Q8" s="33">
        <f>M8/U5</f>
        <v>0.14112903225806453</v>
      </c>
      <c r="R8" s="33">
        <f>N8/V5</f>
        <v>0.43153526970954359</v>
      </c>
      <c r="S8" s="33">
        <f>O8/W5</f>
        <v>0.29818780889621088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19</v>
      </c>
      <c r="E9" s="70">
        <v>17</v>
      </c>
      <c r="F9" s="70">
        <v>6</v>
      </c>
      <c r="G9" s="72">
        <f t="shared" si="1"/>
        <v>42</v>
      </c>
      <c r="H9" s="38">
        <v>12</v>
      </c>
      <c r="I9" s="70">
        <v>16</v>
      </c>
      <c r="J9" s="70">
        <v>3</v>
      </c>
      <c r="K9" s="40">
        <f t="shared" si="2"/>
        <v>31</v>
      </c>
      <c r="L9" s="41">
        <f t="shared" si="0"/>
        <v>31</v>
      </c>
      <c r="M9" s="42">
        <f t="shared" si="0"/>
        <v>33</v>
      </c>
      <c r="N9" s="42">
        <f t="shared" si="0"/>
        <v>9</v>
      </c>
      <c r="O9" s="43">
        <f t="shared" si="3"/>
        <v>73</v>
      </c>
      <c r="P9" s="33">
        <f>L9/T5</f>
        <v>0.26271186440677968</v>
      </c>
      <c r="Q9" s="33">
        <f>M9/U5</f>
        <v>0.13306451612903225</v>
      </c>
      <c r="R9" s="33">
        <f>N9/V5</f>
        <v>3.7344398340248962E-2</v>
      </c>
      <c r="S9" s="33">
        <f>O9/W5</f>
        <v>0.12026359143327842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6</v>
      </c>
      <c r="F10" s="70">
        <v>3</v>
      </c>
      <c r="G10" s="72">
        <f t="shared" si="1"/>
        <v>9</v>
      </c>
      <c r="H10" s="38">
        <v>3</v>
      </c>
      <c r="I10" s="70">
        <v>2</v>
      </c>
      <c r="J10" s="70">
        <v>1</v>
      </c>
      <c r="K10" s="40">
        <f t="shared" si="2"/>
        <v>6</v>
      </c>
      <c r="L10" s="41">
        <f t="shared" si="0"/>
        <v>3</v>
      </c>
      <c r="M10" s="42">
        <f t="shared" si="0"/>
        <v>8</v>
      </c>
      <c r="N10" s="42">
        <f t="shared" si="0"/>
        <v>4</v>
      </c>
      <c r="O10" s="43">
        <f t="shared" si="3"/>
        <v>15</v>
      </c>
      <c r="P10" s="33">
        <f>L10/T5</f>
        <v>2.5423728813559324E-2</v>
      </c>
      <c r="Q10" s="33">
        <f>M10/U5</f>
        <v>3.2258064516129031E-2</v>
      </c>
      <c r="R10" s="33">
        <f>N10/V5</f>
        <v>1.6597510373443983E-2</v>
      </c>
      <c r="S10" s="33">
        <f>O10/W5</f>
        <v>2.4711696869851731E-2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6</v>
      </c>
      <c r="E12" s="70">
        <v>9</v>
      </c>
      <c r="F12" s="70">
        <v>21</v>
      </c>
      <c r="G12" s="72">
        <f t="shared" si="1"/>
        <v>36</v>
      </c>
      <c r="H12" s="38">
        <v>19</v>
      </c>
      <c r="I12" s="70">
        <v>29</v>
      </c>
      <c r="J12" s="70">
        <v>29</v>
      </c>
      <c r="K12" s="40">
        <f t="shared" si="2"/>
        <v>77</v>
      </c>
      <c r="L12" s="41">
        <f t="shared" si="0"/>
        <v>25</v>
      </c>
      <c r="M12" s="42">
        <f t="shared" si="0"/>
        <v>38</v>
      </c>
      <c r="N12" s="42">
        <f t="shared" si="0"/>
        <v>50</v>
      </c>
      <c r="O12" s="43">
        <f t="shared" si="3"/>
        <v>113</v>
      </c>
      <c r="P12" s="33">
        <f>L12/T5</f>
        <v>0.21186440677966101</v>
      </c>
      <c r="Q12" s="33">
        <f>M12/U5</f>
        <v>0.15322580645161291</v>
      </c>
      <c r="R12" s="33">
        <f>N12/V5</f>
        <v>0.2074688796680498</v>
      </c>
      <c r="S12" s="33">
        <f>O12/W5</f>
        <v>0.18616144975288304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19</v>
      </c>
      <c r="E13" s="70">
        <v>36</v>
      </c>
      <c r="F13" s="70">
        <v>20</v>
      </c>
      <c r="G13" s="72">
        <f t="shared" si="1"/>
        <v>75</v>
      </c>
      <c r="H13" s="38">
        <v>19</v>
      </c>
      <c r="I13" s="70">
        <v>22</v>
      </c>
      <c r="J13" s="70">
        <v>23</v>
      </c>
      <c r="K13" s="40">
        <f t="shared" si="2"/>
        <v>64</v>
      </c>
      <c r="L13" s="41">
        <f t="shared" si="0"/>
        <v>38</v>
      </c>
      <c r="M13" s="42">
        <f t="shared" si="0"/>
        <v>58</v>
      </c>
      <c r="N13" s="42">
        <f t="shared" si="0"/>
        <v>43</v>
      </c>
      <c r="O13" s="43">
        <f t="shared" si="3"/>
        <v>139</v>
      </c>
      <c r="P13" s="33">
        <f>L13/T5</f>
        <v>0.32203389830508472</v>
      </c>
      <c r="Q13" s="33">
        <f>M13/U5</f>
        <v>0.23387096774193547</v>
      </c>
      <c r="R13" s="33">
        <f>N13/V5</f>
        <v>0.17842323651452283</v>
      </c>
      <c r="S13" s="33">
        <f>O13/W5</f>
        <v>0.22899505766062603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39</v>
      </c>
      <c r="F15" s="70">
        <v>7</v>
      </c>
      <c r="G15" s="72">
        <f t="shared" si="1"/>
        <v>46</v>
      </c>
      <c r="H15" s="38"/>
      <c r="I15" s="70">
        <v>19</v>
      </c>
      <c r="J15" s="70">
        <v>12</v>
      </c>
      <c r="K15" s="40">
        <f t="shared" si="2"/>
        <v>31</v>
      </c>
      <c r="L15" s="41">
        <f t="shared" si="0"/>
        <v>0</v>
      </c>
      <c r="M15" s="42">
        <f t="shared" si="0"/>
        <v>58</v>
      </c>
      <c r="N15" s="42">
        <f t="shared" si="0"/>
        <v>19</v>
      </c>
      <c r="O15" s="43">
        <f t="shared" si="3"/>
        <v>77</v>
      </c>
      <c r="P15" s="33">
        <f>L15/T5</f>
        <v>0</v>
      </c>
      <c r="Q15" s="33">
        <f>M15/U5</f>
        <v>0.23387096774193547</v>
      </c>
      <c r="R15" s="33">
        <f>N15/V5</f>
        <v>7.8838174273858919E-2</v>
      </c>
      <c r="S15" s="33">
        <f>O15/W5</f>
        <v>0.12685337726523888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2</v>
      </c>
      <c r="F16" s="49">
        <v>3</v>
      </c>
      <c r="G16" s="73">
        <f t="shared" si="1"/>
        <v>5</v>
      </c>
      <c r="H16" s="48"/>
      <c r="I16" s="49">
        <v>1</v>
      </c>
      <c r="J16" s="49">
        <v>6</v>
      </c>
      <c r="K16" s="50">
        <f t="shared" si="2"/>
        <v>7</v>
      </c>
      <c r="L16" s="51">
        <f t="shared" si="0"/>
        <v>0</v>
      </c>
      <c r="M16" s="52">
        <f t="shared" si="0"/>
        <v>3</v>
      </c>
      <c r="N16" s="52">
        <f t="shared" si="0"/>
        <v>9</v>
      </c>
      <c r="O16" s="53">
        <f t="shared" si="3"/>
        <v>12</v>
      </c>
      <c r="P16" s="33">
        <f>L16/T5</f>
        <v>0</v>
      </c>
      <c r="Q16" s="33">
        <f>M16/U5</f>
        <v>1.2096774193548387E-2</v>
      </c>
      <c r="R16" s="33">
        <f>N16/V5</f>
        <v>3.7344398340248962E-2</v>
      </c>
      <c r="S16" s="33">
        <f>O16/W5</f>
        <v>1.9769357495881382E-2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[2]Правдинск!$P$74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FFFF00"/>
  </sheetPr>
  <dimension ref="A1:W32"/>
  <sheetViews>
    <sheetView topLeftCell="A13" workbookViewId="0">
      <selection activeCell="J28" sqref="J28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[1]Светлый!$E$7</f>
        <v>328</v>
      </c>
      <c r="U5" s="23">
        <f>[1]Светлый!$E$8</f>
        <v>452</v>
      </c>
      <c r="V5" s="23">
        <f>[1]Светлый!$E$9</f>
        <v>555</v>
      </c>
      <c r="W5" s="23">
        <f>SUM(T5:V5)</f>
        <v>1335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2</v>
      </c>
      <c r="E6" s="69">
        <v>3</v>
      </c>
      <c r="F6" s="69">
        <v>5</v>
      </c>
      <c r="G6" s="71">
        <f>D6+E6+F6</f>
        <v>10</v>
      </c>
      <c r="H6" s="27">
        <v>1</v>
      </c>
      <c r="I6" s="69">
        <v>5</v>
      </c>
      <c r="J6" s="69">
        <v>8</v>
      </c>
      <c r="K6" s="29">
        <f>H6+I6+J6</f>
        <v>14</v>
      </c>
      <c r="L6" s="30">
        <f t="shared" ref="L6:N16" si="0">D6+H6</f>
        <v>3</v>
      </c>
      <c r="M6" s="31">
        <f t="shared" si="0"/>
        <v>8</v>
      </c>
      <c r="N6" s="31">
        <f t="shared" si="0"/>
        <v>13</v>
      </c>
      <c r="O6" s="32">
        <f>L6+M6+N6</f>
        <v>24</v>
      </c>
      <c r="P6" s="33">
        <f>L6/T5</f>
        <v>9.1463414634146336E-3</v>
      </c>
      <c r="Q6" s="33">
        <f>M6/U5</f>
        <v>1.7699115044247787E-2</v>
      </c>
      <c r="R6" s="33">
        <f>N6/V5</f>
        <v>2.3423423423423424E-2</v>
      </c>
      <c r="S6" s="33">
        <f>O6/W5</f>
        <v>1.7977528089887642E-2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2</v>
      </c>
      <c r="E7" s="70">
        <v>7</v>
      </c>
      <c r="F7" s="70">
        <v>10</v>
      </c>
      <c r="G7" s="72">
        <f t="shared" ref="G7:G16" si="1">D7+E7+F7</f>
        <v>19</v>
      </c>
      <c r="H7" s="38"/>
      <c r="I7" s="70">
        <v>8</v>
      </c>
      <c r="J7" s="70">
        <v>30</v>
      </c>
      <c r="K7" s="40">
        <f t="shared" ref="K7:K16" si="2">H7+I7+J7</f>
        <v>38</v>
      </c>
      <c r="L7" s="41">
        <f t="shared" si="0"/>
        <v>2</v>
      </c>
      <c r="M7" s="42">
        <f t="shared" si="0"/>
        <v>15</v>
      </c>
      <c r="N7" s="42">
        <f t="shared" si="0"/>
        <v>40</v>
      </c>
      <c r="O7" s="43">
        <f>L7+M7+N7</f>
        <v>57</v>
      </c>
      <c r="P7" s="33">
        <f>L7/T5</f>
        <v>6.0975609756097563E-3</v>
      </c>
      <c r="Q7" s="33">
        <f>M7/U5</f>
        <v>3.3185840707964605E-2</v>
      </c>
      <c r="R7" s="33">
        <f>N7/V5</f>
        <v>7.2072072072072071E-2</v>
      </c>
      <c r="S7" s="33">
        <f>O7/W5</f>
        <v>4.2696629213483148E-2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59</v>
      </c>
      <c r="E8" s="70">
        <v>63</v>
      </c>
      <c r="F8" s="70">
        <v>59</v>
      </c>
      <c r="G8" s="72">
        <f t="shared" si="1"/>
        <v>181</v>
      </c>
      <c r="H8" s="38">
        <v>43</v>
      </c>
      <c r="I8" s="70">
        <v>56</v>
      </c>
      <c r="J8" s="70">
        <v>91</v>
      </c>
      <c r="K8" s="40">
        <f t="shared" si="2"/>
        <v>190</v>
      </c>
      <c r="L8" s="41">
        <f t="shared" si="0"/>
        <v>102</v>
      </c>
      <c r="M8" s="42">
        <f t="shared" si="0"/>
        <v>119</v>
      </c>
      <c r="N8" s="42">
        <f t="shared" si="0"/>
        <v>150</v>
      </c>
      <c r="O8" s="43">
        <f t="shared" ref="O8:O16" si="3">L8+M8+N8</f>
        <v>371</v>
      </c>
      <c r="P8" s="33">
        <f>L8/T5</f>
        <v>0.31097560975609756</v>
      </c>
      <c r="Q8" s="33">
        <f>M8/U5</f>
        <v>0.26327433628318586</v>
      </c>
      <c r="R8" s="33">
        <f>N8/V5</f>
        <v>0.27027027027027029</v>
      </c>
      <c r="S8" s="33">
        <f>O8/W5</f>
        <v>0.27790262172284647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17</v>
      </c>
      <c r="E9" s="70">
        <v>13</v>
      </c>
      <c r="F9" s="70">
        <v>5</v>
      </c>
      <c r="G9" s="72">
        <f t="shared" si="1"/>
        <v>35</v>
      </c>
      <c r="H9" s="38">
        <v>13</v>
      </c>
      <c r="I9" s="70">
        <v>21</v>
      </c>
      <c r="J9" s="70">
        <v>4</v>
      </c>
      <c r="K9" s="40">
        <f t="shared" si="2"/>
        <v>38</v>
      </c>
      <c r="L9" s="41">
        <f t="shared" si="0"/>
        <v>30</v>
      </c>
      <c r="M9" s="42">
        <f t="shared" si="0"/>
        <v>34</v>
      </c>
      <c r="N9" s="42">
        <f t="shared" si="0"/>
        <v>9</v>
      </c>
      <c r="O9" s="43">
        <f t="shared" si="3"/>
        <v>73</v>
      </c>
      <c r="P9" s="33">
        <f>L9/T5</f>
        <v>9.1463414634146339E-2</v>
      </c>
      <c r="Q9" s="33">
        <f>M9/U5</f>
        <v>7.5221238938053103E-2</v>
      </c>
      <c r="R9" s="33">
        <f>N9/V5</f>
        <v>1.6216216216216217E-2</v>
      </c>
      <c r="S9" s="33">
        <f>O9/W5</f>
        <v>5.4681647940074907E-2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2</v>
      </c>
      <c r="E10" s="70">
        <v>1</v>
      </c>
      <c r="F10" s="70">
        <v>1</v>
      </c>
      <c r="G10" s="72">
        <f t="shared" si="1"/>
        <v>4</v>
      </c>
      <c r="H10" s="38">
        <v>1</v>
      </c>
      <c r="I10" s="70">
        <v>2</v>
      </c>
      <c r="J10" s="70">
        <v>2</v>
      </c>
      <c r="K10" s="40">
        <f t="shared" si="2"/>
        <v>5</v>
      </c>
      <c r="L10" s="41">
        <f t="shared" si="0"/>
        <v>3</v>
      </c>
      <c r="M10" s="42">
        <f t="shared" si="0"/>
        <v>3</v>
      </c>
      <c r="N10" s="42">
        <f t="shared" si="0"/>
        <v>3</v>
      </c>
      <c r="O10" s="43">
        <f t="shared" si="3"/>
        <v>9</v>
      </c>
      <c r="P10" s="33">
        <f>L10/T5</f>
        <v>9.1463414634146336E-3</v>
      </c>
      <c r="Q10" s="33">
        <f>M10/U5</f>
        <v>6.6371681415929203E-3</v>
      </c>
      <c r="R10" s="33">
        <f>N10/V5</f>
        <v>5.4054054054054057E-3</v>
      </c>
      <c r="S10" s="33">
        <f>O10/W5</f>
        <v>6.7415730337078653E-3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44</v>
      </c>
      <c r="E12" s="70">
        <v>51</v>
      </c>
      <c r="F12" s="70">
        <v>60</v>
      </c>
      <c r="G12" s="72">
        <f t="shared" si="1"/>
        <v>155</v>
      </c>
      <c r="H12" s="38">
        <v>39</v>
      </c>
      <c r="I12" s="70">
        <v>48</v>
      </c>
      <c r="J12" s="70">
        <v>89</v>
      </c>
      <c r="K12" s="40">
        <f t="shared" si="2"/>
        <v>176</v>
      </c>
      <c r="L12" s="41">
        <f t="shared" si="0"/>
        <v>83</v>
      </c>
      <c r="M12" s="42">
        <f t="shared" si="0"/>
        <v>99</v>
      </c>
      <c r="N12" s="42">
        <f t="shared" si="0"/>
        <v>149</v>
      </c>
      <c r="O12" s="43">
        <f t="shared" si="3"/>
        <v>331</v>
      </c>
      <c r="P12" s="33">
        <f>L12/T5</f>
        <v>0.25304878048780488</v>
      </c>
      <c r="Q12" s="33">
        <f>M12/U5</f>
        <v>0.21902654867256638</v>
      </c>
      <c r="R12" s="33">
        <f>N12/V5</f>
        <v>0.26846846846846845</v>
      </c>
      <c r="S12" s="33">
        <f>O12/W5</f>
        <v>0.24794007490636705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90</v>
      </c>
      <c r="E13" s="70">
        <v>91</v>
      </c>
      <c r="F13" s="70">
        <v>101</v>
      </c>
      <c r="G13" s="72">
        <f t="shared" si="1"/>
        <v>282</v>
      </c>
      <c r="H13" s="38">
        <v>68</v>
      </c>
      <c r="I13" s="70">
        <v>99</v>
      </c>
      <c r="J13" s="70">
        <v>262</v>
      </c>
      <c r="K13" s="40">
        <f t="shared" si="2"/>
        <v>429</v>
      </c>
      <c r="L13" s="41">
        <f t="shared" si="0"/>
        <v>158</v>
      </c>
      <c r="M13" s="42">
        <f t="shared" si="0"/>
        <v>190</v>
      </c>
      <c r="N13" s="42">
        <f t="shared" si="0"/>
        <v>363</v>
      </c>
      <c r="O13" s="43">
        <f t="shared" si="3"/>
        <v>711</v>
      </c>
      <c r="P13" s="33">
        <f>L13/T5</f>
        <v>0.48170731707317072</v>
      </c>
      <c r="Q13" s="33">
        <f>M13/U5</f>
        <v>0.42035398230088494</v>
      </c>
      <c r="R13" s="33">
        <f>N13/V5</f>
        <v>0.65405405405405403</v>
      </c>
      <c r="S13" s="33">
        <f>O13/W5</f>
        <v>0.53258426966292138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4</v>
      </c>
      <c r="E14" s="70">
        <v>6</v>
      </c>
      <c r="F14" s="70">
        <v>6</v>
      </c>
      <c r="G14" s="72">
        <f t="shared" si="1"/>
        <v>16</v>
      </c>
      <c r="H14" s="38">
        <v>8</v>
      </c>
      <c r="I14" s="70">
        <v>12</v>
      </c>
      <c r="J14" s="70">
        <v>14</v>
      </c>
      <c r="K14" s="40">
        <f t="shared" si="2"/>
        <v>34</v>
      </c>
      <c r="L14" s="41">
        <f t="shared" si="0"/>
        <v>12</v>
      </c>
      <c r="M14" s="42">
        <f t="shared" si="0"/>
        <v>18</v>
      </c>
      <c r="N14" s="42">
        <f t="shared" si="0"/>
        <v>20</v>
      </c>
      <c r="O14" s="43">
        <f t="shared" si="3"/>
        <v>50</v>
      </c>
      <c r="P14" s="33">
        <f>L14/T5</f>
        <v>3.6585365853658534E-2</v>
      </c>
      <c r="Q14" s="33">
        <f>M14/U5</f>
        <v>3.9823008849557522E-2</v>
      </c>
      <c r="R14" s="33">
        <f>N14/V5</f>
        <v>3.6036036036036036E-2</v>
      </c>
      <c r="S14" s="33">
        <f>O14/W5</f>
        <v>3.7453183520599252E-2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2</v>
      </c>
      <c r="E15" s="70">
        <v>10</v>
      </c>
      <c r="F15" s="70">
        <v>34</v>
      </c>
      <c r="G15" s="72">
        <f t="shared" si="1"/>
        <v>46</v>
      </c>
      <c r="H15" s="38"/>
      <c r="I15" s="70">
        <v>21</v>
      </c>
      <c r="J15" s="70">
        <v>17</v>
      </c>
      <c r="K15" s="40">
        <f t="shared" si="2"/>
        <v>38</v>
      </c>
      <c r="L15" s="41">
        <f t="shared" si="0"/>
        <v>2</v>
      </c>
      <c r="M15" s="42">
        <f t="shared" si="0"/>
        <v>31</v>
      </c>
      <c r="N15" s="42">
        <f t="shared" si="0"/>
        <v>51</v>
      </c>
      <c r="O15" s="43">
        <f t="shared" si="3"/>
        <v>84</v>
      </c>
      <c r="P15" s="33">
        <f>L15/T5</f>
        <v>6.0975609756097563E-3</v>
      </c>
      <c r="Q15" s="33">
        <f>M15/U5</f>
        <v>6.8584070796460173E-2</v>
      </c>
      <c r="R15" s="33">
        <f>N15/V5</f>
        <v>9.1891891891891897E-2</v>
      </c>
      <c r="S15" s="33">
        <f>O15/W5</f>
        <v>6.2921348314606745E-2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>
        <v>2</v>
      </c>
      <c r="G16" s="73">
        <f t="shared" si="1"/>
        <v>2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2</v>
      </c>
      <c r="O16" s="53">
        <f t="shared" si="3"/>
        <v>2</v>
      </c>
      <c r="P16" s="33">
        <f>L16/T5</f>
        <v>0</v>
      </c>
      <c r="Q16" s="33">
        <f>M16/U5</f>
        <v>0</v>
      </c>
      <c r="R16" s="33">
        <f>N16/V5</f>
        <v>3.6036036036036037E-3</v>
      </c>
      <c r="S16" s="33">
        <f>O16/W5</f>
        <v>1.4981273408239701E-3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108</v>
      </c>
      <c r="I19" s="60" t="s">
        <v>37</v>
      </c>
      <c r="J19" s="61">
        <f>H19/P19</f>
        <v>0.99082568807339455</v>
      </c>
      <c r="L19" s="91" t="s">
        <v>38</v>
      </c>
      <c r="M19" s="91"/>
      <c r="N19" s="91"/>
      <c r="O19" s="92"/>
      <c r="P19" s="62">
        <f>[2]Светлый!$P$74</f>
        <v>109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FFFF00"/>
  </sheetPr>
  <dimension ref="A1:W32"/>
  <sheetViews>
    <sheetView tabSelected="1" topLeftCell="A7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[1]Светлогорск!$E$7</f>
        <v>149</v>
      </c>
      <c r="U5" s="23">
        <f>[1]Светлогорск!$E$8</f>
        <v>174</v>
      </c>
      <c r="V5" s="23">
        <f>[1]Светлогорск!$E$9</f>
        <v>175</v>
      </c>
      <c r="W5" s="23">
        <f>SUM(T5:V5)</f>
        <v>498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4</v>
      </c>
      <c r="F7" s="70">
        <v>6</v>
      </c>
      <c r="G7" s="72">
        <f t="shared" ref="G7:G16" si="1">D7+E7+F7</f>
        <v>10</v>
      </c>
      <c r="H7" s="38">
        <v>4</v>
      </c>
      <c r="I7" s="70">
        <v>5</v>
      </c>
      <c r="J7" s="70">
        <v>0</v>
      </c>
      <c r="K7" s="40">
        <f t="shared" ref="K7:K16" si="2">H7+I7+J7</f>
        <v>9</v>
      </c>
      <c r="L7" s="41">
        <f t="shared" si="0"/>
        <v>4</v>
      </c>
      <c r="M7" s="42">
        <f t="shared" si="0"/>
        <v>9</v>
      </c>
      <c r="N7" s="42">
        <f t="shared" si="0"/>
        <v>6</v>
      </c>
      <c r="O7" s="43">
        <f>L7+M7+N7</f>
        <v>19</v>
      </c>
      <c r="P7" s="33">
        <f>L7/T5</f>
        <v>2.6845637583892617E-2</v>
      </c>
      <c r="Q7" s="33">
        <f>M7/U5</f>
        <v>5.1724137931034482E-2</v>
      </c>
      <c r="R7" s="33">
        <f>N7/V5</f>
        <v>3.4285714285714287E-2</v>
      </c>
      <c r="S7" s="33">
        <f>O7/W5</f>
        <v>3.8152610441767071E-2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4</v>
      </c>
      <c r="E8" s="70">
        <v>4</v>
      </c>
      <c r="F8" s="70">
        <v>5</v>
      </c>
      <c r="G8" s="72">
        <f t="shared" si="1"/>
        <v>13</v>
      </c>
      <c r="H8" s="38">
        <v>2</v>
      </c>
      <c r="I8" s="70">
        <v>1</v>
      </c>
      <c r="J8" s="70">
        <v>5</v>
      </c>
      <c r="K8" s="40">
        <f t="shared" si="2"/>
        <v>8</v>
      </c>
      <c r="L8" s="41">
        <f t="shared" si="0"/>
        <v>6</v>
      </c>
      <c r="M8" s="42">
        <f t="shared" si="0"/>
        <v>5</v>
      </c>
      <c r="N8" s="42">
        <f t="shared" si="0"/>
        <v>10</v>
      </c>
      <c r="O8" s="43">
        <f t="shared" ref="O8:O16" si="3">L8+M8+N8</f>
        <v>21</v>
      </c>
      <c r="P8" s="33">
        <f>L8/T5</f>
        <v>4.0268456375838924E-2</v>
      </c>
      <c r="Q8" s="33">
        <f>M8/U5</f>
        <v>2.8735632183908046E-2</v>
      </c>
      <c r="R8" s="33">
        <f>N8/V5</f>
        <v>5.7142857142857141E-2</v>
      </c>
      <c r="S8" s="33">
        <f>O8/W5</f>
        <v>4.2168674698795178E-2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4</v>
      </c>
      <c r="E9" s="70">
        <v>8</v>
      </c>
      <c r="F9" s="70"/>
      <c r="G9" s="72">
        <f t="shared" si="1"/>
        <v>12</v>
      </c>
      <c r="H9" s="38">
        <v>6</v>
      </c>
      <c r="I9" s="70">
        <v>24</v>
      </c>
      <c r="J9" s="70">
        <v>4</v>
      </c>
      <c r="K9" s="40">
        <f t="shared" si="2"/>
        <v>34</v>
      </c>
      <c r="L9" s="41">
        <f t="shared" si="0"/>
        <v>10</v>
      </c>
      <c r="M9" s="42">
        <f t="shared" si="0"/>
        <v>32</v>
      </c>
      <c r="N9" s="42">
        <f t="shared" si="0"/>
        <v>4</v>
      </c>
      <c r="O9" s="43">
        <f t="shared" si="3"/>
        <v>46</v>
      </c>
      <c r="P9" s="33">
        <f>L9/T5</f>
        <v>6.7114093959731544E-2</v>
      </c>
      <c r="Q9" s="33">
        <f>M9/U5</f>
        <v>0.18390804597701149</v>
      </c>
      <c r="R9" s="33">
        <f>N9/V5</f>
        <v>2.2857142857142857E-2</v>
      </c>
      <c r="S9" s="33">
        <f>O9/W5</f>
        <v>9.2369477911646583E-2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1</v>
      </c>
      <c r="E10" s="70"/>
      <c r="F10" s="70"/>
      <c r="G10" s="72">
        <f t="shared" si="1"/>
        <v>1</v>
      </c>
      <c r="H10" s="38"/>
      <c r="I10" s="70"/>
      <c r="J10" s="70"/>
      <c r="K10" s="40">
        <f t="shared" si="2"/>
        <v>0</v>
      </c>
      <c r="L10" s="41">
        <f t="shared" si="0"/>
        <v>1</v>
      </c>
      <c r="M10" s="42">
        <f t="shared" si="0"/>
        <v>0</v>
      </c>
      <c r="N10" s="42">
        <f t="shared" si="0"/>
        <v>0</v>
      </c>
      <c r="O10" s="43">
        <f t="shared" si="3"/>
        <v>1</v>
      </c>
      <c r="P10" s="33">
        <f>L10/T5</f>
        <v>6.7114093959731542E-3</v>
      </c>
      <c r="Q10" s="33">
        <f>M10/U5</f>
        <v>0</v>
      </c>
      <c r="R10" s="33">
        <f>N10/V5</f>
        <v>0</v>
      </c>
      <c r="S10" s="33">
        <f>O10/W5</f>
        <v>2.008032128514056E-3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5</v>
      </c>
      <c r="E12" s="70">
        <v>16</v>
      </c>
      <c r="F12" s="70">
        <v>20</v>
      </c>
      <c r="G12" s="72">
        <f t="shared" si="1"/>
        <v>41</v>
      </c>
      <c r="H12" s="38">
        <v>10</v>
      </c>
      <c r="I12" s="70">
        <v>15</v>
      </c>
      <c r="J12" s="70">
        <v>24</v>
      </c>
      <c r="K12" s="40">
        <f t="shared" si="2"/>
        <v>49</v>
      </c>
      <c r="L12" s="41">
        <f t="shared" si="0"/>
        <v>15</v>
      </c>
      <c r="M12" s="42">
        <f t="shared" si="0"/>
        <v>31</v>
      </c>
      <c r="N12" s="42">
        <f t="shared" si="0"/>
        <v>44</v>
      </c>
      <c r="O12" s="43">
        <f t="shared" si="3"/>
        <v>90</v>
      </c>
      <c r="P12" s="33">
        <f>L12/T5</f>
        <v>0.10067114093959731</v>
      </c>
      <c r="Q12" s="33">
        <f>M12/U5</f>
        <v>0.17816091954022989</v>
      </c>
      <c r="R12" s="33">
        <f>N12/V5</f>
        <v>0.25142857142857145</v>
      </c>
      <c r="S12" s="33">
        <f>O12/W5</f>
        <v>0.18072289156626506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6</v>
      </c>
      <c r="E13" s="70">
        <v>12</v>
      </c>
      <c r="F13" s="70">
        <v>0</v>
      </c>
      <c r="G13" s="72">
        <f t="shared" si="1"/>
        <v>18</v>
      </c>
      <c r="H13" s="38">
        <v>0</v>
      </c>
      <c r="I13" s="70">
        <v>4</v>
      </c>
      <c r="J13" s="70">
        <v>7</v>
      </c>
      <c r="K13" s="40">
        <f t="shared" si="2"/>
        <v>11</v>
      </c>
      <c r="L13" s="41">
        <f t="shared" si="0"/>
        <v>6</v>
      </c>
      <c r="M13" s="42">
        <f t="shared" si="0"/>
        <v>16</v>
      </c>
      <c r="N13" s="42">
        <f t="shared" si="0"/>
        <v>7</v>
      </c>
      <c r="O13" s="43">
        <f t="shared" si="3"/>
        <v>29</v>
      </c>
      <c r="P13" s="33">
        <f>L13/T5</f>
        <v>4.0268456375838924E-2</v>
      </c>
      <c r="Q13" s="33">
        <f>M13/U5</f>
        <v>9.1954022988505746E-2</v>
      </c>
      <c r="R13" s="33">
        <f>N13/V5</f>
        <v>0.04</v>
      </c>
      <c r="S13" s="33">
        <f>O13/W5</f>
        <v>5.8232931726907633E-2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>
        <v>5</v>
      </c>
      <c r="F14" s="70"/>
      <c r="G14" s="72">
        <f t="shared" si="1"/>
        <v>5</v>
      </c>
      <c r="H14" s="38"/>
      <c r="I14" s="70"/>
      <c r="J14" s="70">
        <v>6</v>
      </c>
      <c r="K14" s="40">
        <f t="shared" si="2"/>
        <v>6</v>
      </c>
      <c r="L14" s="41">
        <f t="shared" si="0"/>
        <v>0</v>
      </c>
      <c r="M14" s="42">
        <f t="shared" si="0"/>
        <v>5</v>
      </c>
      <c r="N14" s="42">
        <f t="shared" si="0"/>
        <v>6</v>
      </c>
      <c r="O14" s="43">
        <f t="shared" si="3"/>
        <v>11</v>
      </c>
      <c r="P14" s="33">
        <f>L14/T5</f>
        <v>0</v>
      </c>
      <c r="Q14" s="33">
        <f>M14/U5</f>
        <v>2.8735632183908046E-2</v>
      </c>
      <c r="R14" s="33">
        <f>N14/V5</f>
        <v>3.4285714285714287E-2</v>
      </c>
      <c r="S14" s="33">
        <f>O14/W5</f>
        <v>2.2088353413654619E-2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4</v>
      </c>
      <c r="F15" s="70"/>
      <c r="G15" s="72">
        <f t="shared" si="1"/>
        <v>4</v>
      </c>
      <c r="H15" s="38"/>
      <c r="I15" s="70">
        <v>3</v>
      </c>
      <c r="J15" s="70"/>
      <c r="K15" s="40">
        <f t="shared" si="2"/>
        <v>3</v>
      </c>
      <c r="L15" s="41">
        <f t="shared" si="0"/>
        <v>0</v>
      </c>
      <c r="M15" s="42">
        <f t="shared" si="0"/>
        <v>7</v>
      </c>
      <c r="N15" s="42">
        <f t="shared" si="0"/>
        <v>0</v>
      </c>
      <c r="O15" s="43">
        <f t="shared" si="3"/>
        <v>7</v>
      </c>
      <c r="P15" s="33">
        <f>L15/T5</f>
        <v>0</v>
      </c>
      <c r="Q15" s="33">
        <f>M15/U5</f>
        <v>4.0229885057471264E-2</v>
      </c>
      <c r="R15" s="33">
        <f>N15/V5</f>
        <v>0</v>
      </c>
      <c r="S15" s="33">
        <f>O15/W5</f>
        <v>1.4056224899598393E-2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>
        <v>2</v>
      </c>
      <c r="G16" s="73">
        <f t="shared" si="1"/>
        <v>2</v>
      </c>
      <c r="H16" s="48"/>
      <c r="I16" s="49"/>
      <c r="J16" s="49">
        <v>1</v>
      </c>
      <c r="K16" s="50">
        <f t="shared" si="2"/>
        <v>1</v>
      </c>
      <c r="L16" s="51">
        <f t="shared" si="0"/>
        <v>0</v>
      </c>
      <c r="M16" s="52">
        <f t="shared" si="0"/>
        <v>0</v>
      </c>
      <c r="N16" s="52">
        <f t="shared" si="0"/>
        <v>3</v>
      </c>
      <c r="O16" s="53">
        <f t="shared" si="3"/>
        <v>3</v>
      </c>
      <c r="P16" s="33">
        <f>L16/T5</f>
        <v>0</v>
      </c>
      <c r="Q16" s="33">
        <f>M16/U5</f>
        <v>0</v>
      </c>
      <c r="R16" s="33">
        <f>N16/V5</f>
        <v>1.7142857142857144E-2</v>
      </c>
      <c r="S16" s="33">
        <f>O16/W5</f>
        <v>6.024096385542169E-3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[2]Светлогорск!$P$74</f>
        <v>60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[1]Славск!$E$7</f>
        <v>325</v>
      </c>
      <c r="U5" s="23">
        <f>[1]Славск!$E$8</f>
        <v>373</v>
      </c>
      <c r="V5" s="23">
        <f>[1]Славск!$E$9</f>
        <v>218</v>
      </c>
      <c r="W5" s="23">
        <f>SUM(T5:V5)</f>
        <v>916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</v>
      </c>
      <c r="E6" s="69">
        <v>5</v>
      </c>
      <c r="F6" s="69">
        <v>5</v>
      </c>
      <c r="G6" s="71">
        <f>D6+E6+F6</f>
        <v>11</v>
      </c>
      <c r="H6" s="27"/>
      <c r="I6" s="69">
        <v>14</v>
      </c>
      <c r="J6" s="69">
        <v>11</v>
      </c>
      <c r="K6" s="29">
        <f>H6+I6+J6</f>
        <v>25</v>
      </c>
      <c r="L6" s="30">
        <f t="shared" ref="L6:N16" si="0">D6+H6</f>
        <v>1</v>
      </c>
      <c r="M6" s="31">
        <f t="shared" si="0"/>
        <v>19</v>
      </c>
      <c r="N6" s="31">
        <f t="shared" si="0"/>
        <v>16</v>
      </c>
      <c r="O6" s="32">
        <f>L6+M6+N6</f>
        <v>36</v>
      </c>
      <c r="P6" s="33">
        <f>L6/T5</f>
        <v>3.0769230769230769E-3</v>
      </c>
      <c r="Q6" s="33">
        <f>M6/U5</f>
        <v>5.0938337801608578E-2</v>
      </c>
      <c r="R6" s="33">
        <f>N6/V5</f>
        <v>7.3394495412844041E-2</v>
      </c>
      <c r="S6" s="33">
        <f>O6/W5</f>
        <v>3.9301310043668124E-2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</v>
      </c>
      <c r="E7" s="70">
        <v>3</v>
      </c>
      <c r="F7" s="70">
        <v>2</v>
      </c>
      <c r="G7" s="72">
        <f t="shared" ref="G7:G16" si="1">D7+E7+F7</f>
        <v>6</v>
      </c>
      <c r="H7" s="38">
        <v>2</v>
      </c>
      <c r="I7" s="70">
        <v>7</v>
      </c>
      <c r="J7" s="70">
        <v>7</v>
      </c>
      <c r="K7" s="40">
        <f t="shared" ref="K7:K16" si="2">H7+I7+J7</f>
        <v>16</v>
      </c>
      <c r="L7" s="41">
        <f t="shared" si="0"/>
        <v>3</v>
      </c>
      <c r="M7" s="42">
        <f t="shared" si="0"/>
        <v>10</v>
      </c>
      <c r="N7" s="42">
        <f t="shared" si="0"/>
        <v>9</v>
      </c>
      <c r="O7" s="43">
        <f>L7+M7+N7</f>
        <v>22</v>
      </c>
      <c r="P7" s="33">
        <f>L7/T5</f>
        <v>9.2307692307692316E-3</v>
      </c>
      <c r="Q7" s="33">
        <f>M7/U5</f>
        <v>2.6809651474530832E-2</v>
      </c>
      <c r="R7" s="33">
        <f>N7/V5</f>
        <v>4.1284403669724773E-2</v>
      </c>
      <c r="S7" s="33">
        <f>O7/W5</f>
        <v>2.4017467248908297E-2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7</v>
      </c>
      <c r="E8" s="70">
        <v>18</v>
      </c>
      <c r="F8" s="70">
        <v>7</v>
      </c>
      <c r="G8" s="72">
        <f t="shared" si="1"/>
        <v>32</v>
      </c>
      <c r="H8" s="38">
        <v>3</v>
      </c>
      <c r="I8" s="70">
        <v>37</v>
      </c>
      <c r="J8" s="70">
        <v>20</v>
      </c>
      <c r="K8" s="40">
        <f t="shared" si="2"/>
        <v>60</v>
      </c>
      <c r="L8" s="41">
        <f t="shared" si="0"/>
        <v>10</v>
      </c>
      <c r="M8" s="42">
        <f t="shared" si="0"/>
        <v>55</v>
      </c>
      <c r="N8" s="42">
        <f t="shared" si="0"/>
        <v>27</v>
      </c>
      <c r="O8" s="43">
        <f t="shared" ref="O8:O16" si="3">L8+M8+N8</f>
        <v>92</v>
      </c>
      <c r="P8" s="33">
        <f>L8/T5</f>
        <v>3.0769230769230771E-2</v>
      </c>
      <c r="Q8" s="33">
        <f>M8/U5</f>
        <v>0.14745308310991956</v>
      </c>
      <c r="R8" s="33">
        <f>N8/V5</f>
        <v>0.12385321100917432</v>
      </c>
      <c r="S8" s="33">
        <f>O8/W5</f>
        <v>0.10043668122270742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50</v>
      </c>
      <c r="E9" s="70">
        <v>54</v>
      </c>
      <c r="F9" s="70">
        <v>18</v>
      </c>
      <c r="G9" s="72">
        <f t="shared" si="1"/>
        <v>122</v>
      </c>
      <c r="H9" s="38">
        <v>28</v>
      </c>
      <c r="I9" s="70">
        <v>28</v>
      </c>
      <c r="J9" s="70"/>
      <c r="K9" s="40">
        <f t="shared" si="2"/>
        <v>56</v>
      </c>
      <c r="L9" s="41">
        <f t="shared" si="0"/>
        <v>78</v>
      </c>
      <c r="M9" s="42">
        <f t="shared" si="0"/>
        <v>82</v>
      </c>
      <c r="N9" s="42">
        <f t="shared" si="0"/>
        <v>18</v>
      </c>
      <c r="O9" s="43">
        <f t="shared" si="3"/>
        <v>178</v>
      </c>
      <c r="P9" s="33">
        <f>L9/T5</f>
        <v>0.24</v>
      </c>
      <c r="Q9" s="33">
        <f>M9/U5</f>
        <v>0.21983914209115282</v>
      </c>
      <c r="R9" s="33">
        <f>N9/V5</f>
        <v>8.2568807339449546E-2</v>
      </c>
      <c r="S9" s="33">
        <f>O9/W5</f>
        <v>0.1943231441048035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1</v>
      </c>
      <c r="F10" s="70">
        <v>1</v>
      </c>
      <c r="G10" s="72">
        <f t="shared" si="1"/>
        <v>2</v>
      </c>
      <c r="H10" s="38"/>
      <c r="I10" s="70"/>
      <c r="J10" s="70">
        <v>1</v>
      </c>
      <c r="K10" s="40">
        <f t="shared" si="2"/>
        <v>1</v>
      </c>
      <c r="L10" s="41">
        <f t="shared" si="0"/>
        <v>0</v>
      </c>
      <c r="M10" s="42">
        <f t="shared" si="0"/>
        <v>1</v>
      </c>
      <c r="N10" s="42">
        <f t="shared" si="0"/>
        <v>2</v>
      </c>
      <c r="O10" s="43">
        <f t="shared" si="3"/>
        <v>3</v>
      </c>
      <c r="P10" s="33">
        <f>L10/T5</f>
        <v>0</v>
      </c>
      <c r="Q10" s="33">
        <f>M10/U5</f>
        <v>2.6809651474530832E-3</v>
      </c>
      <c r="R10" s="33">
        <f>N10/V5</f>
        <v>9.1743119266055051E-3</v>
      </c>
      <c r="S10" s="33">
        <f>O10/W5</f>
        <v>3.2751091703056767E-3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>
        <v>4</v>
      </c>
      <c r="F12" s="70">
        <v>9</v>
      </c>
      <c r="G12" s="72">
        <f t="shared" si="1"/>
        <v>13</v>
      </c>
      <c r="H12" s="38"/>
      <c r="I12" s="70">
        <v>3</v>
      </c>
      <c r="J12" s="70">
        <v>10</v>
      </c>
      <c r="K12" s="40">
        <f t="shared" si="2"/>
        <v>13</v>
      </c>
      <c r="L12" s="41">
        <f t="shared" si="0"/>
        <v>0</v>
      </c>
      <c r="M12" s="42">
        <f t="shared" si="0"/>
        <v>7</v>
      </c>
      <c r="N12" s="42">
        <f t="shared" si="0"/>
        <v>19</v>
      </c>
      <c r="O12" s="43">
        <f t="shared" si="3"/>
        <v>26</v>
      </c>
      <c r="P12" s="33">
        <f>L12/T5</f>
        <v>0</v>
      </c>
      <c r="Q12" s="33">
        <f>M12/U5</f>
        <v>1.876675603217158E-2</v>
      </c>
      <c r="R12" s="33">
        <f>N12/V5</f>
        <v>8.7155963302752298E-2</v>
      </c>
      <c r="S12" s="33">
        <f>O12/W5</f>
        <v>2.8384279475982533E-2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21</v>
      </c>
      <c r="E13" s="70">
        <v>27</v>
      </c>
      <c r="F13" s="70">
        <v>8</v>
      </c>
      <c r="G13" s="72">
        <f t="shared" si="1"/>
        <v>56</v>
      </c>
      <c r="H13" s="38">
        <v>19</v>
      </c>
      <c r="I13" s="70">
        <v>28</v>
      </c>
      <c r="J13" s="70">
        <v>9</v>
      </c>
      <c r="K13" s="40">
        <f t="shared" si="2"/>
        <v>56</v>
      </c>
      <c r="L13" s="41">
        <f t="shared" si="0"/>
        <v>40</v>
      </c>
      <c r="M13" s="42">
        <f t="shared" si="0"/>
        <v>55</v>
      </c>
      <c r="N13" s="42">
        <f t="shared" si="0"/>
        <v>17</v>
      </c>
      <c r="O13" s="43">
        <f t="shared" si="3"/>
        <v>112</v>
      </c>
      <c r="P13" s="33">
        <f>L13/T5</f>
        <v>0.12307692307692308</v>
      </c>
      <c r="Q13" s="33">
        <f>M13/U5</f>
        <v>0.14745308310991956</v>
      </c>
      <c r="R13" s="33">
        <f>N13/V5</f>
        <v>7.7981651376146793E-2</v>
      </c>
      <c r="S13" s="33">
        <f>O13/W5</f>
        <v>0.1222707423580786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3</v>
      </c>
      <c r="E14" s="70">
        <v>4</v>
      </c>
      <c r="F14" s="70">
        <v>3</v>
      </c>
      <c r="G14" s="72">
        <f t="shared" si="1"/>
        <v>10</v>
      </c>
      <c r="H14" s="38">
        <v>3</v>
      </c>
      <c r="I14" s="70">
        <v>7</v>
      </c>
      <c r="J14" s="70">
        <v>6</v>
      </c>
      <c r="K14" s="40">
        <f t="shared" si="2"/>
        <v>16</v>
      </c>
      <c r="L14" s="41">
        <f t="shared" si="0"/>
        <v>6</v>
      </c>
      <c r="M14" s="42">
        <f t="shared" si="0"/>
        <v>11</v>
      </c>
      <c r="N14" s="42">
        <f t="shared" si="0"/>
        <v>9</v>
      </c>
      <c r="O14" s="43">
        <f t="shared" si="3"/>
        <v>26</v>
      </c>
      <c r="P14" s="33">
        <f>L14/T5</f>
        <v>1.8461538461538463E-2</v>
      </c>
      <c r="Q14" s="33">
        <f>M14/U5</f>
        <v>2.9490616621983913E-2</v>
      </c>
      <c r="R14" s="33">
        <f>N14/V5</f>
        <v>4.1284403669724773E-2</v>
      </c>
      <c r="S14" s="33">
        <f>O14/W5</f>
        <v>2.8384279475982533E-2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1</v>
      </c>
      <c r="F15" s="70"/>
      <c r="G15" s="72">
        <f t="shared" si="1"/>
        <v>1</v>
      </c>
      <c r="H15" s="38"/>
      <c r="I15" s="70">
        <v>1</v>
      </c>
      <c r="J15" s="70"/>
      <c r="K15" s="40">
        <f t="shared" si="2"/>
        <v>1</v>
      </c>
      <c r="L15" s="41">
        <f t="shared" si="0"/>
        <v>0</v>
      </c>
      <c r="M15" s="42">
        <f t="shared" si="0"/>
        <v>2</v>
      </c>
      <c r="N15" s="42">
        <f t="shared" si="0"/>
        <v>0</v>
      </c>
      <c r="O15" s="43">
        <f t="shared" si="3"/>
        <v>2</v>
      </c>
      <c r="P15" s="33">
        <f>L15/T5</f>
        <v>0</v>
      </c>
      <c r="Q15" s="33">
        <f>M15/U5</f>
        <v>5.3619302949061663E-3</v>
      </c>
      <c r="R15" s="33">
        <f>N15/V5</f>
        <v>0</v>
      </c>
      <c r="S15" s="33">
        <f>O15/W5</f>
        <v>2.1834061135371178E-3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[2]Славск!$P$74</f>
        <v>38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tabColor rgb="FFFFFF00"/>
  </sheetPr>
  <dimension ref="A1:W32"/>
  <sheetViews>
    <sheetView workbookViewId="0">
      <selection activeCell="H6" sqref="H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[1]Советск!$E$7</f>
        <v>374</v>
      </c>
      <c r="U5" s="23">
        <f>[1]Советск!$E$8</f>
        <v>128</v>
      </c>
      <c r="V5" s="23">
        <f>[1]Советск!$E$9</f>
        <v>84</v>
      </c>
      <c r="W5" s="23">
        <f>SUM(T5:V5)</f>
        <v>586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80"/>
      <c r="E6" s="81">
        <v>4</v>
      </c>
      <c r="F6" s="81">
        <v>4</v>
      </c>
      <c r="G6" s="71">
        <f>D6+E6+F6</f>
        <v>8</v>
      </c>
      <c r="H6" s="79"/>
      <c r="I6" s="81">
        <v>4</v>
      </c>
      <c r="J6" s="81">
        <v>5</v>
      </c>
      <c r="K6" s="29">
        <f>H6+I6+J6</f>
        <v>9</v>
      </c>
      <c r="L6" s="30">
        <f t="shared" ref="L6:N16" si="0">D6+H6</f>
        <v>0</v>
      </c>
      <c r="M6" s="31">
        <f t="shared" si="0"/>
        <v>8</v>
      </c>
      <c r="N6" s="31">
        <f t="shared" si="0"/>
        <v>9</v>
      </c>
      <c r="O6" s="32">
        <f>L6+M6+N6</f>
        <v>17</v>
      </c>
      <c r="P6" s="33">
        <f>L6/T5</f>
        <v>0</v>
      </c>
      <c r="Q6" s="33">
        <f>M6/U5</f>
        <v>6.25E-2</v>
      </c>
      <c r="R6" s="33">
        <f>N6/V5</f>
        <v>0.10714285714285714</v>
      </c>
      <c r="S6" s="33">
        <f>O6/W5</f>
        <v>2.9010238907849831E-2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/>
      <c r="E7" s="75">
        <v>1</v>
      </c>
      <c r="F7" s="75">
        <v>3</v>
      </c>
      <c r="G7" s="72">
        <f t="shared" ref="G7:G16" si="1">D7+E7+F7</f>
        <v>4</v>
      </c>
      <c r="H7" s="77"/>
      <c r="I7" s="75"/>
      <c r="J7" s="75">
        <v>10</v>
      </c>
      <c r="K7" s="40">
        <f t="shared" ref="K7:K16" si="2">H7+I7+J7</f>
        <v>10</v>
      </c>
      <c r="L7" s="41">
        <f t="shared" si="0"/>
        <v>0</v>
      </c>
      <c r="M7" s="42">
        <f t="shared" si="0"/>
        <v>1</v>
      </c>
      <c r="N7" s="42">
        <f t="shared" si="0"/>
        <v>13</v>
      </c>
      <c r="O7" s="43">
        <f>L7+M7+N7</f>
        <v>14</v>
      </c>
      <c r="P7" s="33">
        <f>L7/T5</f>
        <v>0</v>
      </c>
      <c r="Q7" s="33">
        <f>M7/U5</f>
        <v>7.8125E-3</v>
      </c>
      <c r="R7" s="33">
        <f>N7/V5</f>
        <v>0.15476190476190477</v>
      </c>
      <c r="S7" s="33">
        <f>O7/W5</f>
        <v>2.3890784982935155E-2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>
        <v>1</v>
      </c>
      <c r="E8" s="75">
        <v>11</v>
      </c>
      <c r="F8" s="75">
        <v>8</v>
      </c>
      <c r="G8" s="72">
        <f t="shared" si="1"/>
        <v>20</v>
      </c>
      <c r="H8" s="77">
        <v>1</v>
      </c>
      <c r="I8" s="75">
        <v>34</v>
      </c>
      <c r="J8" s="75">
        <v>20</v>
      </c>
      <c r="K8" s="40">
        <f t="shared" si="2"/>
        <v>55</v>
      </c>
      <c r="L8" s="41">
        <f t="shared" si="0"/>
        <v>2</v>
      </c>
      <c r="M8" s="42">
        <f t="shared" si="0"/>
        <v>45</v>
      </c>
      <c r="N8" s="42">
        <f t="shared" si="0"/>
        <v>28</v>
      </c>
      <c r="O8" s="43">
        <f t="shared" ref="O8:O16" si="3">L8+M8+N8</f>
        <v>75</v>
      </c>
      <c r="P8" s="33">
        <f>L8/T5</f>
        <v>5.3475935828877002E-3</v>
      </c>
      <c r="Q8" s="33">
        <f>M8/U5</f>
        <v>0.3515625</v>
      </c>
      <c r="R8" s="33">
        <f>N8/V5</f>
        <v>0.33333333333333331</v>
      </c>
      <c r="S8" s="33">
        <f>O8/W5</f>
        <v>0.12798634812286688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34</v>
      </c>
      <c r="E9" s="75">
        <v>8</v>
      </c>
      <c r="F9" s="75"/>
      <c r="G9" s="72">
        <f t="shared" si="1"/>
        <v>42</v>
      </c>
      <c r="H9" s="77">
        <v>1</v>
      </c>
      <c r="I9" s="75">
        <v>6</v>
      </c>
      <c r="J9" s="75">
        <v>4</v>
      </c>
      <c r="K9" s="40">
        <f t="shared" si="2"/>
        <v>11</v>
      </c>
      <c r="L9" s="41">
        <f t="shared" si="0"/>
        <v>35</v>
      </c>
      <c r="M9" s="42">
        <f t="shared" si="0"/>
        <v>14</v>
      </c>
      <c r="N9" s="42">
        <f t="shared" si="0"/>
        <v>4</v>
      </c>
      <c r="O9" s="43">
        <f t="shared" si="3"/>
        <v>53</v>
      </c>
      <c r="P9" s="33">
        <f>L9/T5</f>
        <v>9.3582887700534759E-2</v>
      </c>
      <c r="Q9" s="33">
        <f>M9/U5</f>
        <v>0.109375</v>
      </c>
      <c r="R9" s="33">
        <f>N9/V5</f>
        <v>4.7619047619047616E-2</v>
      </c>
      <c r="S9" s="33">
        <f>O9/W5</f>
        <v>9.0443686006825938E-2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/>
      <c r="E10" s="75"/>
      <c r="F10" s="75"/>
      <c r="G10" s="72">
        <f t="shared" si="1"/>
        <v>0</v>
      </c>
      <c r="H10" s="77"/>
      <c r="I10" s="75"/>
      <c r="J10" s="75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/>
      <c r="E11" s="75"/>
      <c r="F11" s="75"/>
      <c r="G11" s="72">
        <f t="shared" si="1"/>
        <v>0</v>
      </c>
      <c r="H11" s="77"/>
      <c r="I11" s="75"/>
      <c r="J11" s="75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/>
      <c r="E12" s="75">
        <v>4</v>
      </c>
      <c r="F12" s="75">
        <v>4</v>
      </c>
      <c r="G12" s="72">
        <f t="shared" si="1"/>
        <v>8</v>
      </c>
      <c r="H12" s="77">
        <v>6</v>
      </c>
      <c r="I12" s="75">
        <v>11</v>
      </c>
      <c r="J12" s="75">
        <v>6</v>
      </c>
      <c r="K12" s="40">
        <f t="shared" si="2"/>
        <v>23</v>
      </c>
      <c r="L12" s="41">
        <f t="shared" si="0"/>
        <v>6</v>
      </c>
      <c r="M12" s="42">
        <f t="shared" si="0"/>
        <v>15</v>
      </c>
      <c r="N12" s="42">
        <f t="shared" si="0"/>
        <v>10</v>
      </c>
      <c r="O12" s="43">
        <f t="shared" si="3"/>
        <v>31</v>
      </c>
      <c r="P12" s="33">
        <f>L12/T5</f>
        <v>1.6042780748663103E-2</v>
      </c>
      <c r="Q12" s="33">
        <f>M12/U5</f>
        <v>0.1171875</v>
      </c>
      <c r="R12" s="33">
        <f>N12/V5</f>
        <v>0.11904761904761904</v>
      </c>
      <c r="S12" s="33">
        <f>O12/W5</f>
        <v>5.2901023890784986E-2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>
        <v>80</v>
      </c>
      <c r="E13" s="75">
        <v>23</v>
      </c>
      <c r="F13" s="75">
        <v>6</v>
      </c>
      <c r="G13" s="72">
        <f t="shared" si="1"/>
        <v>109</v>
      </c>
      <c r="H13" s="77">
        <v>11</v>
      </c>
      <c r="I13" s="75">
        <v>39</v>
      </c>
      <c r="J13" s="75">
        <v>22</v>
      </c>
      <c r="K13" s="40">
        <f t="shared" si="2"/>
        <v>72</v>
      </c>
      <c r="L13" s="41">
        <f t="shared" si="0"/>
        <v>91</v>
      </c>
      <c r="M13" s="42">
        <f t="shared" si="0"/>
        <v>62</v>
      </c>
      <c r="N13" s="42">
        <f t="shared" si="0"/>
        <v>28</v>
      </c>
      <c r="O13" s="43">
        <f t="shared" si="3"/>
        <v>181</v>
      </c>
      <c r="P13" s="33">
        <f>L13/T5</f>
        <v>0.24331550802139038</v>
      </c>
      <c r="Q13" s="33">
        <f>M13/U5</f>
        <v>0.484375</v>
      </c>
      <c r="R13" s="33">
        <f>N13/V5</f>
        <v>0.33333333333333331</v>
      </c>
      <c r="S13" s="33">
        <f>O13/W5</f>
        <v>0.30887372013651876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/>
      <c r="E14" s="75">
        <v>1</v>
      </c>
      <c r="F14" s="75">
        <v>3</v>
      </c>
      <c r="G14" s="72">
        <f t="shared" si="1"/>
        <v>4</v>
      </c>
      <c r="H14" s="77"/>
      <c r="I14" s="75"/>
      <c r="J14" s="75">
        <v>2</v>
      </c>
      <c r="K14" s="40">
        <f t="shared" si="2"/>
        <v>2</v>
      </c>
      <c r="L14" s="41">
        <f t="shared" si="0"/>
        <v>0</v>
      </c>
      <c r="M14" s="42">
        <f t="shared" si="0"/>
        <v>1</v>
      </c>
      <c r="N14" s="42">
        <f t="shared" si="0"/>
        <v>5</v>
      </c>
      <c r="O14" s="43">
        <f t="shared" si="3"/>
        <v>6</v>
      </c>
      <c r="P14" s="33">
        <f>L14/T5</f>
        <v>0</v>
      </c>
      <c r="Q14" s="33">
        <f>M14/U5</f>
        <v>7.8125E-3</v>
      </c>
      <c r="R14" s="33">
        <f>N14/V5</f>
        <v>5.9523809523809521E-2</v>
      </c>
      <c r="S14" s="33">
        <f>O14/W5</f>
        <v>1.0238907849829351E-2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/>
      <c r="E15" s="75">
        <v>5</v>
      </c>
      <c r="F15" s="75">
        <v>5</v>
      </c>
      <c r="G15" s="72">
        <f t="shared" si="1"/>
        <v>10</v>
      </c>
      <c r="H15" s="77"/>
      <c r="I15" s="75">
        <v>5</v>
      </c>
      <c r="J15" s="75">
        <v>13</v>
      </c>
      <c r="K15" s="40">
        <f t="shared" si="2"/>
        <v>18</v>
      </c>
      <c r="L15" s="41">
        <f t="shared" si="0"/>
        <v>0</v>
      </c>
      <c r="M15" s="42">
        <f t="shared" si="0"/>
        <v>10</v>
      </c>
      <c r="N15" s="42">
        <f t="shared" si="0"/>
        <v>18</v>
      </c>
      <c r="O15" s="43">
        <f t="shared" si="3"/>
        <v>28</v>
      </c>
      <c r="P15" s="33">
        <f>L15/T5</f>
        <v>0</v>
      </c>
      <c r="Q15" s="33">
        <f>M15/U5</f>
        <v>7.8125E-2</v>
      </c>
      <c r="R15" s="33">
        <f>N15/V5</f>
        <v>0.21428571428571427</v>
      </c>
      <c r="S15" s="33">
        <f>O15/W5</f>
        <v>4.778156996587031E-2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/>
      <c r="E16" s="76"/>
      <c r="F16" s="76">
        <v>4</v>
      </c>
      <c r="G16" s="73">
        <f t="shared" si="1"/>
        <v>4</v>
      </c>
      <c r="H16" s="78"/>
      <c r="I16" s="76">
        <v>1</v>
      </c>
      <c r="J16" s="76">
        <v>4</v>
      </c>
      <c r="K16" s="50">
        <f t="shared" si="2"/>
        <v>5</v>
      </c>
      <c r="L16" s="51">
        <f t="shared" si="0"/>
        <v>0</v>
      </c>
      <c r="M16" s="52">
        <f t="shared" si="0"/>
        <v>1</v>
      </c>
      <c r="N16" s="52">
        <f t="shared" si="0"/>
        <v>8</v>
      </c>
      <c r="O16" s="53">
        <f t="shared" si="3"/>
        <v>9</v>
      </c>
      <c r="P16" s="33">
        <f>L16/T5</f>
        <v>0</v>
      </c>
      <c r="Q16" s="33">
        <f>M16/U5</f>
        <v>7.8125E-3</v>
      </c>
      <c r="R16" s="33">
        <f>N16/V5</f>
        <v>9.5238095238095233E-2</v>
      </c>
      <c r="S16" s="33">
        <f>O16/W5</f>
        <v>1.5358361774744027E-2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[2]Советск!$P$74</f>
        <v>3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FF00"/>
  </sheetPr>
  <dimension ref="A1:W32"/>
  <sheetViews>
    <sheetView topLeftCell="A10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[1]Балтийск!$E$7</f>
        <v>270</v>
      </c>
      <c r="U5" s="23">
        <f>[1]Балтийск!$E$8</f>
        <v>358</v>
      </c>
      <c r="V5" s="23">
        <f>[1]Балтийск!$E$9</f>
        <v>409</v>
      </c>
      <c r="W5" s="23">
        <f>[1]Балтийск!$E$10</f>
        <v>1037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6</v>
      </c>
      <c r="F6" s="69">
        <v>19</v>
      </c>
      <c r="G6" s="71">
        <f>D6+E6+F6</f>
        <v>25</v>
      </c>
      <c r="H6" s="27"/>
      <c r="I6" s="69">
        <v>5</v>
      </c>
      <c r="J6" s="69">
        <v>13</v>
      </c>
      <c r="K6" s="29">
        <f>H6+I6+J6</f>
        <v>18</v>
      </c>
      <c r="L6" s="30">
        <f t="shared" ref="L6:N16" si="0">D6+H6</f>
        <v>0</v>
      </c>
      <c r="M6" s="31">
        <f t="shared" si="0"/>
        <v>11</v>
      </c>
      <c r="N6" s="31">
        <f t="shared" si="0"/>
        <v>32</v>
      </c>
      <c r="O6" s="32">
        <f>L6+M6+N6</f>
        <v>43</v>
      </c>
      <c r="P6" s="33">
        <f>L6/T5</f>
        <v>0</v>
      </c>
      <c r="Q6" s="33">
        <f>M6/U5</f>
        <v>3.0726256983240222E-2</v>
      </c>
      <c r="R6" s="33">
        <f>N6/V5</f>
        <v>7.823960880195599E-2</v>
      </c>
      <c r="S6" s="33">
        <f>O6/W5</f>
        <v>4.1465766634522665E-2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1</v>
      </c>
      <c r="F7" s="70">
        <v>1</v>
      </c>
      <c r="G7" s="72">
        <f t="shared" ref="G7:G16" si="1">D7+E7+F7</f>
        <v>2</v>
      </c>
      <c r="H7" s="38"/>
      <c r="I7" s="70">
        <v>1</v>
      </c>
      <c r="J7" s="70"/>
      <c r="K7" s="40">
        <f t="shared" ref="K7:K16" si="2">H7+I7+J7</f>
        <v>1</v>
      </c>
      <c r="L7" s="41">
        <f t="shared" si="0"/>
        <v>0</v>
      </c>
      <c r="M7" s="42">
        <f t="shared" si="0"/>
        <v>2</v>
      </c>
      <c r="N7" s="42">
        <f t="shared" si="0"/>
        <v>1</v>
      </c>
      <c r="O7" s="43">
        <f>L7+M7+N7</f>
        <v>3</v>
      </c>
      <c r="P7" s="33">
        <f>L7/T5</f>
        <v>0</v>
      </c>
      <c r="Q7" s="33">
        <f>M7/U5</f>
        <v>5.5865921787709499E-3</v>
      </c>
      <c r="R7" s="33">
        <f>N7/V5</f>
        <v>2.4449877750611247E-3</v>
      </c>
      <c r="S7" s="33">
        <f>O7/W5</f>
        <v>2.8929604628736743E-3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72">
        <f t="shared" si="1"/>
        <v>0</v>
      </c>
      <c r="H8" s="38"/>
      <c r="I8" s="70">
        <v>4</v>
      </c>
      <c r="J8" s="70">
        <v>1</v>
      </c>
      <c r="K8" s="40">
        <f t="shared" si="2"/>
        <v>5</v>
      </c>
      <c r="L8" s="41">
        <f t="shared" si="0"/>
        <v>0</v>
      </c>
      <c r="M8" s="42">
        <f t="shared" si="0"/>
        <v>4</v>
      </c>
      <c r="N8" s="42">
        <f t="shared" si="0"/>
        <v>1</v>
      </c>
      <c r="O8" s="43">
        <f t="shared" ref="O8:O16" si="3">L8+M8+N8</f>
        <v>5</v>
      </c>
      <c r="P8" s="33">
        <f>L8/T5</f>
        <v>0</v>
      </c>
      <c r="Q8" s="33">
        <f>M8/U5</f>
        <v>1.11731843575419E-2</v>
      </c>
      <c r="R8" s="33">
        <f>N8/V5</f>
        <v>2.4449877750611247E-3</v>
      </c>
      <c r="S8" s="33">
        <f>O8/W5</f>
        <v>4.8216007714561235E-3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51</v>
      </c>
      <c r="E9" s="70">
        <v>39</v>
      </c>
      <c r="F9" s="70">
        <v>8</v>
      </c>
      <c r="G9" s="72">
        <f t="shared" si="1"/>
        <v>98</v>
      </c>
      <c r="H9" s="38">
        <v>7</v>
      </c>
      <c r="I9" s="70">
        <v>21</v>
      </c>
      <c r="J9" s="70">
        <v>7</v>
      </c>
      <c r="K9" s="40">
        <f t="shared" si="2"/>
        <v>35</v>
      </c>
      <c r="L9" s="41">
        <f t="shared" si="0"/>
        <v>58</v>
      </c>
      <c r="M9" s="42">
        <f t="shared" si="0"/>
        <v>60</v>
      </c>
      <c r="N9" s="42">
        <f t="shared" si="0"/>
        <v>15</v>
      </c>
      <c r="O9" s="43">
        <f t="shared" si="3"/>
        <v>133</v>
      </c>
      <c r="P9" s="33">
        <f>L9/T5</f>
        <v>0.21481481481481482</v>
      </c>
      <c r="Q9" s="33">
        <f>M9/U5</f>
        <v>0.16759776536312848</v>
      </c>
      <c r="R9" s="33">
        <f>N9/V5</f>
        <v>3.6674816625916873E-2</v>
      </c>
      <c r="S9" s="33">
        <f>O9/W5</f>
        <v>0.12825458052073288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1</v>
      </c>
      <c r="E10" s="70">
        <v>2</v>
      </c>
      <c r="F10" s="70">
        <v>1</v>
      </c>
      <c r="G10" s="72">
        <f t="shared" si="1"/>
        <v>4</v>
      </c>
      <c r="H10" s="38"/>
      <c r="I10" s="70"/>
      <c r="J10" s="70">
        <v>1</v>
      </c>
      <c r="K10" s="40">
        <f t="shared" si="2"/>
        <v>1</v>
      </c>
      <c r="L10" s="41">
        <f t="shared" si="0"/>
        <v>1</v>
      </c>
      <c r="M10" s="42">
        <f t="shared" si="0"/>
        <v>2</v>
      </c>
      <c r="N10" s="42">
        <f t="shared" si="0"/>
        <v>2</v>
      </c>
      <c r="O10" s="43">
        <f t="shared" si="3"/>
        <v>5</v>
      </c>
      <c r="P10" s="33">
        <f>L10/T5</f>
        <v>3.7037037037037038E-3</v>
      </c>
      <c r="Q10" s="33">
        <f>M10/U5</f>
        <v>5.5865921787709499E-3</v>
      </c>
      <c r="R10" s="33">
        <f>N10/V5</f>
        <v>4.8899755501222494E-3</v>
      </c>
      <c r="S10" s="33">
        <f>O10/W5</f>
        <v>4.8216007714561235E-3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8</v>
      </c>
      <c r="E12" s="70">
        <v>19</v>
      </c>
      <c r="F12" s="70">
        <v>7</v>
      </c>
      <c r="G12" s="72">
        <f t="shared" si="1"/>
        <v>34</v>
      </c>
      <c r="H12" s="38">
        <v>4</v>
      </c>
      <c r="I12" s="70">
        <v>16</v>
      </c>
      <c r="J12" s="70">
        <v>9</v>
      </c>
      <c r="K12" s="40">
        <f t="shared" si="2"/>
        <v>29</v>
      </c>
      <c r="L12" s="41">
        <f t="shared" si="0"/>
        <v>12</v>
      </c>
      <c r="M12" s="42">
        <f t="shared" si="0"/>
        <v>35</v>
      </c>
      <c r="N12" s="42">
        <f t="shared" si="0"/>
        <v>16</v>
      </c>
      <c r="O12" s="43">
        <f t="shared" si="3"/>
        <v>63</v>
      </c>
      <c r="P12" s="33">
        <f>L12/T5</f>
        <v>4.4444444444444446E-2</v>
      </c>
      <c r="Q12" s="33">
        <f>M12/U5</f>
        <v>9.7765363128491614E-2</v>
      </c>
      <c r="R12" s="33">
        <f>N12/V5</f>
        <v>3.9119804400977995E-2</v>
      </c>
      <c r="S12" s="33">
        <f>O12/W5</f>
        <v>6.0752169720347159E-2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4</v>
      </c>
      <c r="E13" s="70">
        <v>8</v>
      </c>
      <c r="F13" s="70">
        <v>12</v>
      </c>
      <c r="G13" s="72">
        <f t="shared" si="1"/>
        <v>24</v>
      </c>
      <c r="H13" s="38">
        <v>3</v>
      </c>
      <c r="I13" s="70">
        <v>9</v>
      </c>
      <c r="J13" s="70">
        <v>8</v>
      </c>
      <c r="K13" s="40">
        <f t="shared" si="2"/>
        <v>20</v>
      </c>
      <c r="L13" s="41">
        <f t="shared" si="0"/>
        <v>7</v>
      </c>
      <c r="M13" s="42">
        <f t="shared" si="0"/>
        <v>17</v>
      </c>
      <c r="N13" s="42">
        <f t="shared" si="0"/>
        <v>20</v>
      </c>
      <c r="O13" s="43">
        <f t="shared" si="3"/>
        <v>44</v>
      </c>
      <c r="P13" s="33">
        <f>L13/T5</f>
        <v>2.5925925925925925E-2</v>
      </c>
      <c r="Q13" s="33">
        <f>M13/U5</f>
        <v>4.7486033519553071E-2</v>
      </c>
      <c r="R13" s="33">
        <f>N13/V5</f>
        <v>4.8899755501222497E-2</v>
      </c>
      <c r="S13" s="33">
        <f>O13/W5</f>
        <v>4.2430086788813888E-2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>
        <v>2</v>
      </c>
      <c r="F14" s="70">
        <v>1</v>
      </c>
      <c r="G14" s="72">
        <f t="shared" si="1"/>
        <v>3</v>
      </c>
      <c r="H14" s="38">
        <v>1</v>
      </c>
      <c r="I14" s="70">
        <v>1</v>
      </c>
      <c r="J14" s="70"/>
      <c r="K14" s="40">
        <f t="shared" si="2"/>
        <v>2</v>
      </c>
      <c r="L14" s="41">
        <f t="shared" si="0"/>
        <v>1</v>
      </c>
      <c r="M14" s="42">
        <f t="shared" si="0"/>
        <v>3</v>
      </c>
      <c r="N14" s="42">
        <f t="shared" si="0"/>
        <v>1</v>
      </c>
      <c r="O14" s="43">
        <f t="shared" si="3"/>
        <v>5</v>
      </c>
      <c r="P14" s="33">
        <f>L14/T5</f>
        <v>3.7037037037037038E-3</v>
      </c>
      <c r="Q14" s="33">
        <f>M14/U5</f>
        <v>8.3798882681564244E-3</v>
      </c>
      <c r="R14" s="33">
        <f>N14/V5</f>
        <v>2.4449877750611247E-3</v>
      </c>
      <c r="S14" s="33">
        <f>O14/W5</f>
        <v>4.8216007714561235E-3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64</v>
      </c>
      <c r="I19" s="60" t="s">
        <v>37</v>
      </c>
      <c r="J19" s="61">
        <f>H19/P19</f>
        <v>1</v>
      </c>
      <c r="L19" s="91" t="s">
        <v>38</v>
      </c>
      <c r="M19" s="91"/>
      <c r="N19" s="91"/>
      <c r="O19" s="92"/>
      <c r="P19" s="62">
        <f>[2]Балтийск!$P$74</f>
        <v>64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5</v>
      </c>
      <c r="L21" s="60" t="s">
        <v>37</v>
      </c>
      <c r="M21" s="65">
        <f>K21/O10</f>
        <v>1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[1]Черняховск!$E$7</f>
        <v>424</v>
      </c>
      <c r="U5" s="23">
        <f>[1]Черняховск!$E$8</f>
        <v>398</v>
      </c>
      <c r="V5" s="23">
        <f>[1]Черняховск!$E$9</f>
        <v>485</v>
      </c>
      <c r="W5" s="23">
        <f>SUM(T5:V5)</f>
        <v>1307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79">
        <v>4</v>
      </c>
      <c r="E6" s="74">
        <v>12</v>
      </c>
      <c r="F6" s="74">
        <v>14</v>
      </c>
      <c r="G6" s="66">
        <f t="shared" ref="G6:G16" si="0">D6+E6+F6</f>
        <v>30</v>
      </c>
      <c r="H6" s="79">
        <v>6</v>
      </c>
      <c r="I6" s="74">
        <v>14</v>
      </c>
      <c r="J6" s="74">
        <v>16</v>
      </c>
      <c r="K6" s="29">
        <f>H6+I6+J6</f>
        <v>36</v>
      </c>
      <c r="L6" s="30">
        <f t="shared" ref="L6:N16" si="1">D6+H6</f>
        <v>10</v>
      </c>
      <c r="M6" s="31">
        <f t="shared" si="1"/>
        <v>26</v>
      </c>
      <c r="N6" s="31">
        <f t="shared" si="1"/>
        <v>30</v>
      </c>
      <c r="O6" s="32">
        <f>L6+M6+N6</f>
        <v>66</v>
      </c>
      <c r="P6" s="33">
        <f>L6/T5</f>
        <v>2.358490566037736E-2</v>
      </c>
      <c r="Q6" s="33">
        <f>M6/U5</f>
        <v>6.5326633165829151E-2</v>
      </c>
      <c r="R6" s="33">
        <f>N6/V5</f>
        <v>6.1855670103092786E-2</v>
      </c>
      <c r="S6" s="33">
        <f>O6/W5</f>
        <v>5.0497322111706197E-2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>
        <v>4</v>
      </c>
      <c r="E7" s="75">
        <v>8</v>
      </c>
      <c r="F7" s="75">
        <v>10</v>
      </c>
      <c r="G7" s="67">
        <f t="shared" si="0"/>
        <v>22</v>
      </c>
      <c r="H7" s="77">
        <v>6</v>
      </c>
      <c r="I7" s="75">
        <v>10</v>
      </c>
      <c r="J7" s="75">
        <v>12</v>
      </c>
      <c r="K7" s="40">
        <f t="shared" ref="K7:K16" si="2">H7+I7+J7</f>
        <v>28</v>
      </c>
      <c r="L7" s="41">
        <f t="shared" si="1"/>
        <v>10</v>
      </c>
      <c r="M7" s="42">
        <f t="shared" si="1"/>
        <v>18</v>
      </c>
      <c r="N7" s="42">
        <f t="shared" si="1"/>
        <v>22</v>
      </c>
      <c r="O7" s="43">
        <f>L7+M7+N7</f>
        <v>50</v>
      </c>
      <c r="P7" s="33">
        <f>L7/T5</f>
        <v>2.358490566037736E-2</v>
      </c>
      <c r="Q7" s="33">
        <f>M7/U5</f>
        <v>4.5226130653266333E-2</v>
      </c>
      <c r="R7" s="33">
        <f>N7/V5</f>
        <v>4.536082474226804E-2</v>
      </c>
      <c r="S7" s="33">
        <f>O7/W5</f>
        <v>3.8255547054322873E-2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>
        <v>6</v>
      </c>
      <c r="E8" s="75">
        <v>8</v>
      </c>
      <c r="F8" s="75">
        <v>10</v>
      </c>
      <c r="G8" s="67">
        <f t="shared" si="0"/>
        <v>24</v>
      </c>
      <c r="H8" s="77">
        <v>8</v>
      </c>
      <c r="I8" s="75">
        <v>10</v>
      </c>
      <c r="J8" s="75">
        <v>14</v>
      </c>
      <c r="K8" s="40">
        <f t="shared" si="2"/>
        <v>32</v>
      </c>
      <c r="L8" s="41">
        <f t="shared" si="1"/>
        <v>14</v>
      </c>
      <c r="M8" s="42">
        <f t="shared" si="1"/>
        <v>18</v>
      </c>
      <c r="N8" s="42">
        <f t="shared" si="1"/>
        <v>24</v>
      </c>
      <c r="O8" s="43">
        <f t="shared" ref="O8:O16" si="3">L8+M8+N8</f>
        <v>56</v>
      </c>
      <c r="P8" s="33">
        <f>L8/T5</f>
        <v>3.3018867924528301E-2</v>
      </c>
      <c r="Q8" s="33">
        <f>M8/U5</f>
        <v>4.5226130653266333E-2</v>
      </c>
      <c r="R8" s="33">
        <f>N8/V5</f>
        <v>4.9484536082474224E-2</v>
      </c>
      <c r="S8" s="33">
        <f>O8/W5</f>
        <v>4.2846212700841622E-2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32</v>
      </c>
      <c r="E9" s="75">
        <v>58</v>
      </c>
      <c r="F9" s="75">
        <v>44</v>
      </c>
      <c r="G9" s="67">
        <f t="shared" si="0"/>
        <v>134</v>
      </c>
      <c r="H9" s="77">
        <v>10</v>
      </c>
      <c r="I9" s="75">
        <v>18</v>
      </c>
      <c r="J9" s="75">
        <v>6</v>
      </c>
      <c r="K9" s="40">
        <f t="shared" si="2"/>
        <v>34</v>
      </c>
      <c r="L9" s="41">
        <f t="shared" si="1"/>
        <v>42</v>
      </c>
      <c r="M9" s="42">
        <f t="shared" si="1"/>
        <v>76</v>
      </c>
      <c r="N9" s="42">
        <f t="shared" si="1"/>
        <v>50</v>
      </c>
      <c r="O9" s="43">
        <f t="shared" si="3"/>
        <v>168</v>
      </c>
      <c r="P9" s="33">
        <f>L9/T5</f>
        <v>9.9056603773584911E-2</v>
      </c>
      <c r="Q9" s="33">
        <f>M9/U5</f>
        <v>0.19095477386934673</v>
      </c>
      <c r="R9" s="33">
        <f>N9/V5</f>
        <v>0.10309278350515463</v>
      </c>
      <c r="S9" s="33">
        <f>O9/W5</f>
        <v>0.12853863810252486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/>
      <c r="E10" s="75"/>
      <c r="F10" s="75"/>
      <c r="G10" s="67">
        <f t="shared" si="0"/>
        <v>0</v>
      </c>
      <c r="H10" s="77"/>
      <c r="I10" s="75"/>
      <c r="J10" s="75"/>
      <c r="K10" s="40">
        <f t="shared" si="2"/>
        <v>0</v>
      </c>
      <c r="L10" s="41">
        <f t="shared" si="1"/>
        <v>0</v>
      </c>
      <c r="M10" s="42">
        <f t="shared" si="1"/>
        <v>0</v>
      </c>
      <c r="N10" s="42">
        <f t="shared" si="1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/>
      <c r="E11" s="75"/>
      <c r="F11" s="75"/>
      <c r="G11" s="67">
        <f t="shared" si="0"/>
        <v>0</v>
      </c>
      <c r="H11" s="77"/>
      <c r="I11" s="75"/>
      <c r="J11" s="75"/>
      <c r="K11" s="40">
        <f t="shared" si="2"/>
        <v>0</v>
      </c>
      <c r="L11" s="41">
        <f t="shared" si="1"/>
        <v>0</v>
      </c>
      <c r="M11" s="42">
        <f t="shared" si="1"/>
        <v>0</v>
      </c>
      <c r="N11" s="42">
        <f t="shared" si="1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>
        <v>6</v>
      </c>
      <c r="E12" s="75">
        <v>8</v>
      </c>
      <c r="F12" s="75">
        <v>10</v>
      </c>
      <c r="G12" s="67">
        <f t="shared" si="0"/>
        <v>24</v>
      </c>
      <c r="H12" s="77">
        <v>12</v>
      </c>
      <c r="I12" s="75">
        <v>14</v>
      </c>
      <c r="J12" s="75">
        <v>20</v>
      </c>
      <c r="K12" s="40">
        <f t="shared" si="2"/>
        <v>46</v>
      </c>
      <c r="L12" s="41">
        <f t="shared" si="1"/>
        <v>18</v>
      </c>
      <c r="M12" s="42">
        <f t="shared" si="1"/>
        <v>22</v>
      </c>
      <c r="N12" s="42">
        <f t="shared" si="1"/>
        <v>30</v>
      </c>
      <c r="O12" s="43">
        <f t="shared" si="3"/>
        <v>70</v>
      </c>
      <c r="P12" s="33">
        <f>L12/T5</f>
        <v>4.2452830188679243E-2</v>
      </c>
      <c r="Q12" s="33">
        <f>M12/U5</f>
        <v>5.5276381909547742E-2</v>
      </c>
      <c r="R12" s="33">
        <f>N12/V5</f>
        <v>6.1855670103092786E-2</v>
      </c>
      <c r="S12" s="33">
        <f>O12/W5</f>
        <v>5.355776587605203E-2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/>
      <c r="E13" s="75"/>
      <c r="F13" s="75"/>
      <c r="G13" s="67">
        <f t="shared" si="0"/>
        <v>0</v>
      </c>
      <c r="H13" s="77"/>
      <c r="I13" s="75"/>
      <c r="J13" s="75"/>
      <c r="K13" s="40">
        <f t="shared" si="2"/>
        <v>0</v>
      </c>
      <c r="L13" s="41">
        <f t="shared" si="1"/>
        <v>0</v>
      </c>
      <c r="M13" s="42">
        <f t="shared" si="1"/>
        <v>0</v>
      </c>
      <c r="N13" s="42">
        <f t="shared" si="1"/>
        <v>0</v>
      </c>
      <c r="O13" s="43">
        <f t="shared" si="3"/>
        <v>0</v>
      </c>
      <c r="P13" s="33">
        <f>L13/T5</f>
        <v>0</v>
      </c>
      <c r="Q13" s="33">
        <f>M13/U5</f>
        <v>0</v>
      </c>
      <c r="R13" s="33">
        <f>N13/V5</f>
        <v>0</v>
      </c>
      <c r="S13" s="33">
        <f>O13/W5</f>
        <v>0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>
        <v>4</v>
      </c>
      <c r="E14" s="75">
        <v>6</v>
      </c>
      <c r="F14" s="75">
        <v>8</v>
      </c>
      <c r="G14" s="67">
        <f t="shared" si="0"/>
        <v>18</v>
      </c>
      <c r="H14" s="77">
        <v>6</v>
      </c>
      <c r="I14" s="75">
        <v>8</v>
      </c>
      <c r="J14" s="75">
        <v>10</v>
      </c>
      <c r="K14" s="40">
        <f t="shared" si="2"/>
        <v>24</v>
      </c>
      <c r="L14" s="41">
        <f t="shared" si="1"/>
        <v>10</v>
      </c>
      <c r="M14" s="42">
        <f t="shared" si="1"/>
        <v>14</v>
      </c>
      <c r="N14" s="42">
        <f t="shared" si="1"/>
        <v>18</v>
      </c>
      <c r="O14" s="43">
        <f t="shared" si="3"/>
        <v>42</v>
      </c>
      <c r="P14" s="33">
        <f>L14/T5</f>
        <v>2.358490566037736E-2</v>
      </c>
      <c r="Q14" s="33">
        <f>M14/U5</f>
        <v>3.5175879396984924E-2</v>
      </c>
      <c r="R14" s="33">
        <f>N14/V5</f>
        <v>3.711340206185567E-2</v>
      </c>
      <c r="S14" s="33">
        <f>O14/W5</f>
        <v>3.2134659525631215E-2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/>
      <c r="E15" s="75"/>
      <c r="F15" s="75"/>
      <c r="G15" s="67">
        <f t="shared" si="0"/>
        <v>0</v>
      </c>
      <c r="H15" s="77"/>
      <c r="I15" s="75"/>
      <c r="J15" s="75"/>
      <c r="K15" s="40">
        <f t="shared" si="2"/>
        <v>0</v>
      </c>
      <c r="L15" s="41">
        <f t="shared" si="1"/>
        <v>0</v>
      </c>
      <c r="M15" s="42">
        <f t="shared" si="1"/>
        <v>0</v>
      </c>
      <c r="N15" s="42">
        <f t="shared" si="1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/>
      <c r="E16" s="76"/>
      <c r="F16" s="76"/>
      <c r="G16" s="68">
        <f t="shared" si="0"/>
        <v>0</v>
      </c>
      <c r="H16" s="78"/>
      <c r="I16" s="76"/>
      <c r="J16" s="76"/>
      <c r="K16" s="50">
        <f t="shared" si="2"/>
        <v>0</v>
      </c>
      <c r="L16" s="51">
        <f t="shared" si="1"/>
        <v>0</v>
      </c>
      <c r="M16" s="52">
        <f t="shared" si="1"/>
        <v>0</v>
      </c>
      <c r="N16" s="52">
        <f t="shared" si="1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[2]Черняховск!$P$74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tabColor rgb="FFFFFF00"/>
  </sheetPr>
  <dimension ref="A1:W32"/>
  <sheetViews>
    <sheetView topLeftCell="A13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[1]ГП1!$E$7</f>
        <v>2168</v>
      </c>
      <c r="U5" s="23">
        <f>[1]ГП1!$E$8</f>
        <v>1146</v>
      </c>
      <c r="V5" s="23">
        <f>[1]ГП1!$E$9</f>
        <v>976</v>
      </c>
      <c r="W5" s="23">
        <f>SUM(T5:V5)</f>
        <v>4290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9</v>
      </c>
      <c r="E6" s="69">
        <v>19</v>
      </c>
      <c r="F6" s="69">
        <v>18</v>
      </c>
      <c r="G6" s="71">
        <f>D6+E6+F6</f>
        <v>46</v>
      </c>
      <c r="H6" s="27">
        <v>13</v>
      </c>
      <c r="I6" s="69">
        <v>29</v>
      </c>
      <c r="J6" s="69">
        <v>21</v>
      </c>
      <c r="K6" s="29">
        <f>H6+I6+J6</f>
        <v>63</v>
      </c>
      <c r="L6" s="30">
        <f t="shared" ref="L6:N16" si="0">D6+H6</f>
        <v>22</v>
      </c>
      <c r="M6" s="31">
        <f t="shared" si="0"/>
        <v>48</v>
      </c>
      <c r="N6" s="31">
        <f t="shared" si="0"/>
        <v>39</v>
      </c>
      <c r="O6" s="32">
        <f>L6+M6+N6</f>
        <v>109</v>
      </c>
      <c r="P6" s="33">
        <f>L6/T5</f>
        <v>1.014760147601476E-2</v>
      </c>
      <c r="Q6" s="33">
        <f>M6/U5</f>
        <v>4.1884816753926704E-2</v>
      </c>
      <c r="R6" s="33">
        <f>N6/V5</f>
        <v>3.9959016393442626E-2</v>
      </c>
      <c r="S6" s="33">
        <f>O6/W5</f>
        <v>2.5407925407925407E-2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6</v>
      </c>
      <c r="E7" s="70">
        <v>9</v>
      </c>
      <c r="F7" s="70">
        <v>7</v>
      </c>
      <c r="G7" s="72">
        <f t="shared" ref="G7:G16" si="1">D7+E7+F7</f>
        <v>22</v>
      </c>
      <c r="H7" s="38">
        <v>9</v>
      </c>
      <c r="I7" s="70">
        <v>17</v>
      </c>
      <c r="J7" s="70">
        <v>14</v>
      </c>
      <c r="K7" s="40">
        <f t="shared" ref="K7:K16" si="2">H7+I7+J7</f>
        <v>40</v>
      </c>
      <c r="L7" s="41">
        <f t="shared" si="0"/>
        <v>15</v>
      </c>
      <c r="M7" s="42">
        <f t="shared" si="0"/>
        <v>26</v>
      </c>
      <c r="N7" s="42">
        <f t="shared" si="0"/>
        <v>21</v>
      </c>
      <c r="O7" s="43">
        <f>L7+M7+N7</f>
        <v>62</v>
      </c>
      <c r="P7" s="33">
        <f>L7/T5</f>
        <v>6.9188191881918819E-3</v>
      </c>
      <c r="Q7" s="33">
        <f>M7/U5</f>
        <v>2.2687609075043629E-2</v>
      </c>
      <c r="R7" s="33">
        <f>N7/V5</f>
        <v>2.151639344262295E-2</v>
      </c>
      <c r="S7" s="33">
        <f>O7/W5</f>
        <v>1.4452214452214453E-2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8</v>
      </c>
      <c r="E8" s="70">
        <v>12</v>
      </c>
      <c r="F8" s="70">
        <v>8</v>
      </c>
      <c r="G8" s="72">
        <f t="shared" si="1"/>
        <v>28</v>
      </c>
      <c r="H8" s="38">
        <v>11</v>
      </c>
      <c r="I8" s="70">
        <v>19</v>
      </c>
      <c r="J8" s="70">
        <v>15</v>
      </c>
      <c r="K8" s="40">
        <f t="shared" si="2"/>
        <v>45</v>
      </c>
      <c r="L8" s="41">
        <f t="shared" si="0"/>
        <v>19</v>
      </c>
      <c r="M8" s="42">
        <f t="shared" si="0"/>
        <v>31</v>
      </c>
      <c r="N8" s="42">
        <f t="shared" si="0"/>
        <v>23</v>
      </c>
      <c r="O8" s="43">
        <f t="shared" ref="O8:O16" si="3">L8+M8+N8</f>
        <v>73</v>
      </c>
      <c r="P8" s="33">
        <f>L8/T5</f>
        <v>8.763837638376383E-3</v>
      </c>
      <c r="Q8" s="33">
        <f>M8/U5</f>
        <v>2.7050610820244327E-2</v>
      </c>
      <c r="R8" s="33">
        <f>N8/V5</f>
        <v>2.3565573770491802E-2</v>
      </c>
      <c r="S8" s="33">
        <f>O8/W5</f>
        <v>1.7016317016317017E-2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28</v>
      </c>
      <c r="E9" s="70">
        <v>51</v>
      </c>
      <c r="F9" s="70">
        <v>42</v>
      </c>
      <c r="G9" s="72">
        <f t="shared" si="1"/>
        <v>121</v>
      </c>
      <c r="H9" s="38">
        <v>21</v>
      </c>
      <c r="I9" s="70">
        <v>48</v>
      </c>
      <c r="J9" s="70">
        <v>36</v>
      </c>
      <c r="K9" s="40">
        <f t="shared" si="2"/>
        <v>105</v>
      </c>
      <c r="L9" s="41">
        <f t="shared" si="0"/>
        <v>49</v>
      </c>
      <c r="M9" s="42">
        <f t="shared" si="0"/>
        <v>99</v>
      </c>
      <c r="N9" s="42">
        <f t="shared" si="0"/>
        <v>78</v>
      </c>
      <c r="O9" s="43">
        <f t="shared" si="3"/>
        <v>226</v>
      </c>
      <c r="P9" s="33">
        <f>L9/T5</f>
        <v>2.2601476014760147E-2</v>
      </c>
      <c r="Q9" s="33">
        <f>M9/U5</f>
        <v>8.6387434554973816E-2</v>
      </c>
      <c r="R9" s="33">
        <f>N9/V5</f>
        <v>7.9918032786885251E-2</v>
      </c>
      <c r="S9" s="33">
        <f>O9/W5</f>
        <v>5.2680652680652681E-2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21</v>
      </c>
      <c r="E10" s="70">
        <v>56</v>
      </c>
      <c r="F10" s="70">
        <v>17</v>
      </c>
      <c r="G10" s="72">
        <f t="shared" si="1"/>
        <v>94</v>
      </c>
      <c r="H10" s="38">
        <v>12</v>
      </c>
      <c r="I10" s="70">
        <v>31</v>
      </c>
      <c r="J10" s="70">
        <v>11</v>
      </c>
      <c r="K10" s="40">
        <f t="shared" si="2"/>
        <v>54</v>
      </c>
      <c r="L10" s="41">
        <f t="shared" si="0"/>
        <v>33</v>
      </c>
      <c r="M10" s="42">
        <f t="shared" si="0"/>
        <v>87</v>
      </c>
      <c r="N10" s="42">
        <f t="shared" si="0"/>
        <v>28</v>
      </c>
      <c r="O10" s="43">
        <f t="shared" si="3"/>
        <v>148</v>
      </c>
      <c r="P10" s="33">
        <f>L10/T5</f>
        <v>1.522140221402214E-2</v>
      </c>
      <c r="Q10" s="33">
        <f>M10/U5</f>
        <v>7.5916230366492143E-2</v>
      </c>
      <c r="R10" s="33">
        <f>N10/V5</f>
        <v>2.8688524590163935E-2</v>
      </c>
      <c r="S10" s="33">
        <f>O10/W5</f>
        <v>3.4498834498834501E-2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15</v>
      </c>
      <c r="E12" s="70">
        <v>31</v>
      </c>
      <c r="F12" s="70">
        <v>29</v>
      </c>
      <c r="G12" s="72">
        <f t="shared" si="1"/>
        <v>75</v>
      </c>
      <c r="H12" s="38">
        <v>15</v>
      </c>
      <c r="I12" s="70">
        <v>32</v>
      </c>
      <c r="J12" s="70">
        <v>19</v>
      </c>
      <c r="K12" s="40">
        <f t="shared" si="2"/>
        <v>66</v>
      </c>
      <c r="L12" s="41">
        <f t="shared" si="0"/>
        <v>30</v>
      </c>
      <c r="M12" s="42">
        <f t="shared" si="0"/>
        <v>63</v>
      </c>
      <c r="N12" s="42">
        <f t="shared" si="0"/>
        <v>48</v>
      </c>
      <c r="O12" s="43">
        <f t="shared" si="3"/>
        <v>141</v>
      </c>
      <c r="P12" s="33">
        <f>L12/T5</f>
        <v>1.3837638376383764E-2</v>
      </c>
      <c r="Q12" s="33">
        <f>M12/U5</f>
        <v>5.4973821989528798E-2</v>
      </c>
      <c r="R12" s="33">
        <f>N12/V5</f>
        <v>4.9180327868852458E-2</v>
      </c>
      <c r="S12" s="33">
        <f>O12/W5</f>
        <v>3.2867132867132866E-2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19</v>
      </c>
      <c r="E13" s="70">
        <v>35</v>
      </c>
      <c r="F13" s="70">
        <v>16</v>
      </c>
      <c r="G13" s="72">
        <f t="shared" si="1"/>
        <v>70</v>
      </c>
      <c r="H13" s="38">
        <v>26</v>
      </c>
      <c r="I13" s="70">
        <v>39</v>
      </c>
      <c r="J13" s="70">
        <v>18</v>
      </c>
      <c r="K13" s="40">
        <f t="shared" si="2"/>
        <v>83</v>
      </c>
      <c r="L13" s="41">
        <f t="shared" si="0"/>
        <v>45</v>
      </c>
      <c r="M13" s="42">
        <f t="shared" si="0"/>
        <v>74</v>
      </c>
      <c r="N13" s="42">
        <f t="shared" si="0"/>
        <v>34</v>
      </c>
      <c r="O13" s="43">
        <f t="shared" si="3"/>
        <v>153</v>
      </c>
      <c r="P13" s="33">
        <f>L13/T5</f>
        <v>2.0756457564575646E-2</v>
      </c>
      <c r="Q13" s="33">
        <f>M13/U5</f>
        <v>6.4572425828970326E-2</v>
      </c>
      <c r="R13" s="33">
        <f>N13/V5</f>
        <v>3.4836065573770489E-2</v>
      </c>
      <c r="S13" s="33">
        <f>O13/W5</f>
        <v>3.5664335664335661E-2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21</v>
      </c>
      <c r="E15" s="70">
        <v>36</v>
      </c>
      <c r="F15" s="70">
        <v>23</v>
      </c>
      <c r="G15" s="72">
        <f t="shared" si="1"/>
        <v>80</v>
      </c>
      <c r="H15" s="38">
        <v>21</v>
      </c>
      <c r="I15" s="70">
        <v>42</v>
      </c>
      <c r="J15" s="70">
        <v>34</v>
      </c>
      <c r="K15" s="40">
        <f t="shared" si="2"/>
        <v>97</v>
      </c>
      <c r="L15" s="41">
        <f t="shared" si="0"/>
        <v>42</v>
      </c>
      <c r="M15" s="42">
        <f t="shared" si="0"/>
        <v>78</v>
      </c>
      <c r="N15" s="42">
        <f t="shared" si="0"/>
        <v>57</v>
      </c>
      <c r="O15" s="43">
        <f t="shared" si="3"/>
        <v>177</v>
      </c>
      <c r="P15" s="33">
        <f>L15/T5</f>
        <v>1.9372693726937271E-2</v>
      </c>
      <c r="Q15" s="33">
        <f>M15/U5</f>
        <v>6.8062827225130892E-2</v>
      </c>
      <c r="R15" s="33">
        <f>N15/V5</f>
        <v>5.8401639344262297E-2</v>
      </c>
      <c r="S15" s="33">
        <f>O15/W5</f>
        <v>4.1258741258741259E-2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>
        <v>15</v>
      </c>
      <c r="E16" s="49">
        <v>22</v>
      </c>
      <c r="F16" s="49">
        <v>15</v>
      </c>
      <c r="G16" s="73">
        <f t="shared" si="1"/>
        <v>52</v>
      </c>
      <c r="H16" s="48">
        <v>15</v>
      </c>
      <c r="I16" s="49">
        <v>37</v>
      </c>
      <c r="J16" s="49">
        <v>18</v>
      </c>
      <c r="K16" s="50">
        <f t="shared" si="2"/>
        <v>70</v>
      </c>
      <c r="L16" s="51">
        <f t="shared" si="0"/>
        <v>30</v>
      </c>
      <c r="M16" s="52">
        <f t="shared" si="0"/>
        <v>59</v>
      </c>
      <c r="N16" s="52">
        <f t="shared" si="0"/>
        <v>33</v>
      </c>
      <c r="O16" s="53">
        <f t="shared" si="3"/>
        <v>122</v>
      </c>
      <c r="P16" s="33">
        <f>L16/T5</f>
        <v>1.3837638376383764E-2</v>
      </c>
      <c r="Q16" s="33">
        <f>M16/U5</f>
        <v>5.1483420593368238E-2</v>
      </c>
      <c r="R16" s="33">
        <f>N16/V5</f>
        <v>3.3811475409836068E-2</v>
      </c>
      <c r="S16" s="33">
        <f>O16/W5</f>
        <v>2.8438228438228439E-2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[2]ГП1!$P$74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tabColor rgb="FFFFFF00"/>
  </sheetPr>
  <dimension ref="A1:W32"/>
  <sheetViews>
    <sheetView topLeftCell="A16" workbookViewId="0">
      <selection activeCell="G32" sqref="G32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[1]ГП2!$E$7</f>
        <v>802</v>
      </c>
      <c r="U5" s="23">
        <f>[1]ГП2!$E$8</f>
        <v>835</v>
      </c>
      <c r="V5" s="23">
        <f>[1]ГП2!$E$9</f>
        <v>1316</v>
      </c>
      <c r="W5" s="23">
        <f>SUM(T5:V5)</f>
        <v>2953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3</v>
      </c>
      <c r="E6" s="69">
        <v>13</v>
      </c>
      <c r="F6" s="69">
        <v>61</v>
      </c>
      <c r="G6" s="71">
        <f>D6+E6+F6</f>
        <v>77</v>
      </c>
      <c r="H6" s="27"/>
      <c r="I6" s="69">
        <v>38</v>
      </c>
      <c r="J6" s="69">
        <v>126</v>
      </c>
      <c r="K6" s="29">
        <f>H6+I6+J6</f>
        <v>164</v>
      </c>
      <c r="L6" s="30">
        <f t="shared" ref="L6:N16" si="0">D6+H6</f>
        <v>3</v>
      </c>
      <c r="M6" s="31">
        <f t="shared" si="0"/>
        <v>51</v>
      </c>
      <c r="N6" s="31">
        <f t="shared" si="0"/>
        <v>187</v>
      </c>
      <c r="O6" s="32">
        <f>L6+M6+N6</f>
        <v>241</v>
      </c>
      <c r="P6" s="33">
        <f>L6/T5</f>
        <v>3.740648379052369E-3</v>
      </c>
      <c r="Q6" s="33">
        <f>M6/U5</f>
        <v>6.1077844311377243E-2</v>
      </c>
      <c r="R6" s="33">
        <f>N6/V5</f>
        <v>0.14209726443768997</v>
      </c>
      <c r="S6" s="33">
        <f>O6/W5</f>
        <v>8.1611920081273284E-2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82">
        <v>34</v>
      </c>
      <c r="E7" s="83">
        <v>22</v>
      </c>
      <c r="F7" s="83">
        <v>28</v>
      </c>
      <c r="G7" s="84">
        <f t="shared" ref="G7:G16" si="1">D7+E7+F7</f>
        <v>84</v>
      </c>
      <c r="H7" s="82">
        <v>60</v>
      </c>
      <c r="I7" s="83">
        <v>25</v>
      </c>
      <c r="J7" s="83">
        <v>65</v>
      </c>
      <c r="K7" s="40">
        <f t="shared" ref="K7:K16" si="2">H7+I7+J7</f>
        <v>150</v>
      </c>
      <c r="L7" s="41">
        <f t="shared" si="0"/>
        <v>94</v>
      </c>
      <c r="M7" s="42">
        <f t="shared" si="0"/>
        <v>47</v>
      </c>
      <c r="N7" s="42">
        <f t="shared" si="0"/>
        <v>93</v>
      </c>
      <c r="O7" s="43">
        <f>L7+M7+N7</f>
        <v>234</v>
      </c>
      <c r="P7" s="33">
        <f>L7/T5</f>
        <v>0.1172069825436409</v>
      </c>
      <c r="Q7" s="33">
        <f>M7/U5</f>
        <v>5.6287425149700601E-2</v>
      </c>
      <c r="R7" s="33">
        <f>N7/V5</f>
        <v>7.0668693009118544E-2</v>
      </c>
      <c r="S7" s="33">
        <f>O7/W5</f>
        <v>7.9241449373518458E-2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22</v>
      </c>
      <c r="E8" s="70">
        <v>102</v>
      </c>
      <c r="F8" s="70">
        <v>145</v>
      </c>
      <c r="G8" s="72">
        <f t="shared" si="1"/>
        <v>269</v>
      </c>
      <c r="H8" s="38">
        <v>78</v>
      </c>
      <c r="I8" s="70">
        <v>180</v>
      </c>
      <c r="J8" s="70">
        <v>318</v>
      </c>
      <c r="K8" s="40">
        <f t="shared" si="2"/>
        <v>576</v>
      </c>
      <c r="L8" s="41">
        <f t="shared" si="0"/>
        <v>100</v>
      </c>
      <c r="M8" s="42">
        <f t="shared" si="0"/>
        <v>282</v>
      </c>
      <c r="N8" s="42">
        <f t="shared" si="0"/>
        <v>463</v>
      </c>
      <c r="O8" s="43">
        <f t="shared" ref="O8:O16" si="3">L8+M8+N8</f>
        <v>845</v>
      </c>
      <c r="P8" s="33">
        <f>L8/T5</f>
        <v>0.12468827930174564</v>
      </c>
      <c r="Q8" s="33">
        <f>M8/U5</f>
        <v>0.33772455089820358</v>
      </c>
      <c r="R8" s="33">
        <f>N8/V5</f>
        <v>0.3518237082066869</v>
      </c>
      <c r="S8" s="33">
        <f>O8/W5</f>
        <v>0.2861496782932611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31</v>
      </c>
      <c r="E9" s="70">
        <v>35</v>
      </c>
      <c r="F9" s="70">
        <v>8</v>
      </c>
      <c r="G9" s="72">
        <f t="shared" si="1"/>
        <v>74</v>
      </c>
      <c r="H9" s="38">
        <v>9</v>
      </c>
      <c r="I9" s="70">
        <v>15</v>
      </c>
      <c r="J9" s="70">
        <v>4</v>
      </c>
      <c r="K9" s="40">
        <f t="shared" si="2"/>
        <v>28</v>
      </c>
      <c r="L9" s="41">
        <f t="shared" si="0"/>
        <v>40</v>
      </c>
      <c r="M9" s="42">
        <f t="shared" si="0"/>
        <v>50</v>
      </c>
      <c r="N9" s="42">
        <f t="shared" si="0"/>
        <v>12</v>
      </c>
      <c r="O9" s="43">
        <f t="shared" si="3"/>
        <v>102</v>
      </c>
      <c r="P9" s="33">
        <f>L9/T5</f>
        <v>4.9875311720698257E-2</v>
      </c>
      <c r="Q9" s="33">
        <f>M9/U5</f>
        <v>5.9880239520958084E-2</v>
      </c>
      <c r="R9" s="33">
        <f>N9/V5</f>
        <v>9.11854103343465E-3</v>
      </c>
      <c r="S9" s="33">
        <f>O9/W5</f>
        <v>3.4541144598713172E-2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1</v>
      </c>
      <c r="E10" s="70"/>
      <c r="F10" s="70"/>
      <c r="G10" s="72">
        <f t="shared" si="1"/>
        <v>1</v>
      </c>
      <c r="H10" s="38"/>
      <c r="I10" s="70"/>
      <c r="J10" s="70"/>
      <c r="K10" s="40">
        <f t="shared" si="2"/>
        <v>0</v>
      </c>
      <c r="L10" s="41">
        <f t="shared" si="0"/>
        <v>1</v>
      </c>
      <c r="M10" s="42">
        <f t="shared" si="0"/>
        <v>0</v>
      </c>
      <c r="N10" s="42">
        <f t="shared" si="0"/>
        <v>0</v>
      </c>
      <c r="O10" s="43">
        <f t="shared" si="3"/>
        <v>1</v>
      </c>
      <c r="P10" s="33">
        <f>L10/T5</f>
        <v>1.2468827930174563E-3</v>
      </c>
      <c r="Q10" s="33">
        <f>M10/U5</f>
        <v>0</v>
      </c>
      <c r="R10" s="33">
        <f>N10/V5</f>
        <v>0</v>
      </c>
      <c r="S10" s="33">
        <f>O10/W5</f>
        <v>3.3863867253640368E-4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4</v>
      </c>
      <c r="E12" s="70">
        <v>12</v>
      </c>
      <c r="F12" s="70">
        <v>84</v>
      </c>
      <c r="G12" s="72">
        <f t="shared" si="1"/>
        <v>100</v>
      </c>
      <c r="H12" s="38"/>
      <c r="I12" s="70">
        <v>10</v>
      </c>
      <c r="J12" s="70">
        <v>253</v>
      </c>
      <c r="K12" s="40">
        <f t="shared" si="2"/>
        <v>263</v>
      </c>
      <c r="L12" s="41">
        <f t="shared" si="0"/>
        <v>4</v>
      </c>
      <c r="M12" s="42">
        <f t="shared" si="0"/>
        <v>22</v>
      </c>
      <c r="N12" s="42">
        <f t="shared" si="0"/>
        <v>337</v>
      </c>
      <c r="O12" s="43">
        <f t="shared" si="3"/>
        <v>363</v>
      </c>
      <c r="P12" s="33">
        <f>L12/T5</f>
        <v>4.9875311720698253E-3</v>
      </c>
      <c r="Q12" s="33">
        <f>M12/U5</f>
        <v>2.6347305389221556E-2</v>
      </c>
      <c r="R12" s="33">
        <f>N12/V5</f>
        <v>0.2560790273556231</v>
      </c>
      <c r="S12" s="33">
        <f>O12/W5</f>
        <v>0.12292583813071453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51</v>
      </c>
      <c r="E13" s="70">
        <v>60</v>
      </c>
      <c r="F13" s="70">
        <v>112</v>
      </c>
      <c r="G13" s="72">
        <f t="shared" si="1"/>
        <v>223</v>
      </c>
      <c r="H13" s="38">
        <v>46</v>
      </c>
      <c r="I13" s="70">
        <v>125</v>
      </c>
      <c r="J13" s="70">
        <v>219</v>
      </c>
      <c r="K13" s="40">
        <f t="shared" si="2"/>
        <v>390</v>
      </c>
      <c r="L13" s="41">
        <f t="shared" si="0"/>
        <v>97</v>
      </c>
      <c r="M13" s="42">
        <f t="shared" si="0"/>
        <v>185</v>
      </c>
      <c r="N13" s="42">
        <f t="shared" si="0"/>
        <v>331</v>
      </c>
      <c r="O13" s="43">
        <f t="shared" si="3"/>
        <v>613</v>
      </c>
      <c r="P13" s="33">
        <f>L13/T5</f>
        <v>0.12094763092269327</v>
      </c>
      <c r="Q13" s="33">
        <f>M13/U5</f>
        <v>0.22155688622754491</v>
      </c>
      <c r="R13" s="33">
        <f>N13/V5</f>
        <v>0.25151975683890576</v>
      </c>
      <c r="S13" s="33">
        <f>O13/W5</f>
        <v>0.20758550626481545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>
        <v>4</v>
      </c>
      <c r="F14" s="70">
        <v>3</v>
      </c>
      <c r="G14" s="72">
        <f t="shared" si="1"/>
        <v>7</v>
      </c>
      <c r="H14" s="38">
        <v>4</v>
      </c>
      <c r="I14" s="70">
        <v>13</v>
      </c>
      <c r="J14" s="70">
        <v>6</v>
      </c>
      <c r="K14" s="40">
        <f t="shared" si="2"/>
        <v>23</v>
      </c>
      <c r="L14" s="41">
        <f t="shared" si="0"/>
        <v>4</v>
      </c>
      <c r="M14" s="42">
        <f t="shared" si="0"/>
        <v>17</v>
      </c>
      <c r="N14" s="42">
        <f t="shared" si="0"/>
        <v>9</v>
      </c>
      <c r="O14" s="43">
        <f t="shared" si="3"/>
        <v>30</v>
      </c>
      <c r="P14" s="33">
        <f>L14/T5</f>
        <v>4.9875311720698253E-3</v>
      </c>
      <c r="Q14" s="33">
        <f>M14/U5</f>
        <v>2.0359281437125749E-2</v>
      </c>
      <c r="R14" s="33">
        <f>N14/V5</f>
        <v>6.8389057750759879E-3</v>
      </c>
      <c r="S14" s="33">
        <f>O14/W5</f>
        <v>1.015916017609211E-2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83">
        <v>4</v>
      </c>
      <c r="F15" s="83">
        <v>4</v>
      </c>
      <c r="G15" s="84">
        <f t="shared" si="1"/>
        <v>8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4</v>
      </c>
      <c r="N15" s="42">
        <f t="shared" si="0"/>
        <v>4</v>
      </c>
      <c r="O15" s="43">
        <f t="shared" si="3"/>
        <v>8</v>
      </c>
      <c r="P15" s="33">
        <f>L15/T5</f>
        <v>0</v>
      </c>
      <c r="Q15" s="33">
        <f>M15/U5</f>
        <v>4.7904191616766467E-3</v>
      </c>
      <c r="R15" s="33">
        <f>N15/V5</f>
        <v>3.0395136778115501E-3</v>
      </c>
      <c r="S15" s="33">
        <f>O15/W5</f>
        <v>2.7091093802912294E-3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>
        <v>1</v>
      </c>
      <c r="G16" s="73">
        <f t="shared" si="1"/>
        <v>1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1</v>
      </c>
      <c r="O16" s="53">
        <f t="shared" si="3"/>
        <v>1</v>
      </c>
      <c r="P16" s="33">
        <f>L16/T5</f>
        <v>0</v>
      </c>
      <c r="Q16" s="33">
        <f>M16/U5</f>
        <v>0</v>
      </c>
      <c r="R16" s="33">
        <f>N16/V5</f>
        <v>7.5987841945288754E-4</v>
      </c>
      <c r="S16" s="33">
        <f>O16/W5</f>
        <v>3.3863867253640368E-4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18</v>
      </c>
      <c r="I19" s="60" t="s">
        <v>37</v>
      </c>
      <c r="J19" s="61">
        <f>H19/P19</f>
        <v>1.308139534883721E-2</v>
      </c>
      <c r="L19" s="91" t="s">
        <v>38</v>
      </c>
      <c r="M19" s="91"/>
      <c r="N19" s="91"/>
      <c r="O19" s="92"/>
      <c r="P19" s="62">
        <f>[2]ГП2!$P$74</f>
        <v>1376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[1]ГП3!$E$7</f>
        <v>223</v>
      </c>
      <c r="U5" s="23">
        <f>[1]ГП3!$E$8</f>
        <v>259</v>
      </c>
      <c r="V5" s="23">
        <f>[1]ГП3!$E$9</f>
        <v>150</v>
      </c>
      <c r="W5" s="23">
        <f>SUM(T5:V5)</f>
        <v>632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</v>
      </c>
      <c r="E6" s="69">
        <v>56</v>
      </c>
      <c r="F6" s="69">
        <v>41</v>
      </c>
      <c r="G6" s="71">
        <f>D6+E6+F6</f>
        <v>98</v>
      </c>
      <c r="H6" s="27">
        <v>1</v>
      </c>
      <c r="I6" s="69">
        <v>48</v>
      </c>
      <c r="J6" s="69">
        <v>62</v>
      </c>
      <c r="K6" s="29">
        <f>H6+I6+J6</f>
        <v>111</v>
      </c>
      <c r="L6" s="30">
        <f t="shared" ref="L6:N16" si="0">D6+H6</f>
        <v>2</v>
      </c>
      <c r="M6" s="31">
        <f t="shared" si="0"/>
        <v>104</v>
      </c>
      <c r="N6" s="31">
        <f t="shared" si="0"/>
        <v>103</v>
      </c>
      <c r="O6" s="32">
        <f>L6+M6+N6</f>
        <v>209</v>
      </c>
      <c r="P6" s="33">
        <f>L6/T5</f>
        <v>8.9686098654708519E-3</v>
      </c>
      <c r="Q6" s="33">
        <f>M6/U5</f>
        <v>0.40154440154440152</v>
      </c>
      <c r="R6" s="33">
        <f>N6/V5</f>
        <v>0.68666666666666665</v>
      </c>
      <c r="S6" s="33">
        <f>O6/W5</f>
        <v>0.33069620253164556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9</v>
      </c>
      <c r="E7" s="70">
        <v>8</v>
      </c>
      <c r="F7" s="70">
        <v>8</v>
      </c>
      <c r="G7" s="72">
        <f t="shared" ref="G7:G16" si="1">D7+E7+F7</f>
        <v>25</v>
      </c>
      <c r="H7" s="38">
        <v>4</v>
      </c>
      <c r="I7" s="70">
        <v>6</v>
      </c>
      <c r="J7" s="70">
        <v>16</v>
      </c>
      <c r="K7" s="40">
        <f t="shared" ref="K7:K16" si="2">H7+I7+J7</f>
        <v>26</v>
      </c>
      <c r="L7" s="41">
        <f t="shared" si="0"/>
        <v>13</v>
      </c>
      <c r="M7" s="42">
        <f t="shared" si="0"/>
        <v>14</v>
      </c>
      <c r="N7" s="42">
        <f t="shared" si="0"/>
        <v>24</v>
      </c>
      <c r="O7" s="43">
        <f>L7+M7+N7</f>
        <v>51</v>
      </c>
      <c r="P7" s="33">
        <f>L7/T5</f>
        <v>5.829596412556054E-2</v>
      </c>
      <c r="Q7" s="33">
        <f>M7/U5</f>
        <v>5.4054054054054057E-2</v>
      </c>
      <c r="R7" s="33">
        <f>N7/V5</f>
        <v>0.16</v>
      </c>
      <c r="S7" s="33">
        <f>O7/W5</f>
        <v>8.0696202531645569E-2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9</v>
      </c>
      <c r="E8" s="70">
        <v>6</v>
      </c>
      <c r="F8" s="70">
        <v>11</v>
      </c>
      <c r="G8" s="72">
        <f t="shared" si="1"/>
        <v>26</v>
      </c>
      <c r="H8" s="38">
        <v>17</v>
      </c>
      <c r="I8" s="70">
        <v>16</v>
      </c>
      <c r="J8" s="70">
        <v>15</v>
      </c>
      <c r="K8" s="40">
        <f t="shared" si="2"/>
        <v>48</v>
      </c>
      <c r="L8" s="41">
        <f t="shared" si="0"/>
        <v>26</v>
      </c>
      <c r="M8" s="42">
        <f t="shared" si="0"/>
        <v>22</v>
      </c>
      <c r="N8" s="42">
        <f t="shared" si="0"/>
        <v>26</v>
      </c>
      <c r="O8" s="43">
        <f t="shared" ref="O8:O16" si="3">L8+M8+N8</f>
        <v>74</v>
      </c>
      <c r="P8" s="33">
        <f>L8/T5</f>
        <v>0.11659192825112108</v>
      </c>
      <c r="Q8" s="33">
        <f>M8/U5</f>
        <v>8.4942084942084939E-2</v>
      </c>
      <c r="R8" s="33">
        <f>N8/V5</f>
        <v>0.17333333333333334</v>
      </c>
      <c r="S8" s="33">
        <f>O8/W5</f>
        <v>0.11708860759493671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12</v>
      </c>
      <c r="E9" s="70">
        <v>21</v>
      </c>
      <c r="F9" s="70">
        <v>18</v>
      </c>
      <c r="G9" s="72">
        <f t="shared" si="1"/>
        <v>51</v>
      </c>
      <c r="H9" s="38">
        <v>1</v>
      </c>
      <c r="I9" s="70">
        <v>1</v>
      </c>
      <c r="J9" s="70"/>
      <c r="K9" s="40">
        <f t="shared" si="2"/>
        <v>2</v>
      </c>
      <c r="L9" s="41">
        <f t="shared" si="0"/>
        <v>13</v>
      </c>
      <c r="M9" s="42">
        <f t="shared" si="0"/>
        <v>22</v>
      </c>
      <c r="N9" s="42">
        <f t="shared" si="0"/>
        <v>18</v>
      </c>
      <c r="O9" s="43">
        <f t="shared" si="3"/>
        <v>53</v>
      </c>
      <c r="P9" s="33">
        <f>L9/T5</f>
        <v>5.829596412556054E-2</v>
      </c>
      <c r="Q9" s="33">
        <f>M9/U5</f>
        <v>8.4942084942084939E-2</v>
      </c>
      <c r="R9" s="33">
        <f>N9/V5</f>
        <v>0.12</v>
      </c>
      <c r="S9" s="33">
        <f>O9/W5</f>
        <v>8.3860759493670889E-2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12</v>
      </c>
      <c r="E12" s="70">
        <v>15</v>
      </c>
      <c r="F12" s="70">
        <v>13</v>
      </c>
      <c r="G12" s="72">
        <f t="shared" si="1"/>
        <v>40</v>
      </c>
      <c r="H12" s="38">
        <v>7</v>
      </c>
      <c r="I12" s="70">
        <v>15</v>
      </c>
      <c r="J12" s="70">
        <v>15</v>
      </c>
      <c r="K12" s="40">
        <f t="shared" si="2"/>
        <v>37</v>
      </c>
      <c r="L12" s="41">
        <f t="shared" si="0"/>
        <v>19</v>
      </c>
      <c r="M12" s="42">
        <f t="shared" si="0"/>
        <v>30</v>
      </c>
      <c r="N12" s="42">
        <f t="shared" si="0"/>
        <v>28</v>
      </c>
      <c r="O12" s="43">
        <f t="shared" si="3"/>
        <v>77</v>
      </c>
      <c r="P12" s="33">
        <f>L12/T5</f>
        <v>8.520179372197309E-2</v>
      </c>
      <c r="Q12" s="33">
        <f>M12/U5</f>
        <v>0.11583011583011583</v>
      </c>
      <c r="R12" s="33">
        <f>N12/V5</f>
        <v>0.18666666666666668</v>
      </c>
      <c r="S12" s="33">
        <f>O12/W5</f>
        <v>0.12183544303797468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9</v>
      </c>
      <c r="E13" s="70">
        <v>7</v>
      </c>
      <c r="F13" s="70">
        <v>10</v>
      </c>
      <c r="G13" s="72">
        <f t="shared" si="1"/>
        <v>26</v>
      </c>
      <c r="H13" s="38">
        <v>4</v>
      </c>
      <c r="I13" s="70">
        <v>7</v>
      </c>
      <c r="J13" s="70">
        <v>11</v>
      </c>
      <c r="K13" s="40">
        <f t="shared" si="2"/>
        <v>22</v>
      </c>
      <c r="L13" s="41">
        <f t="shared" si="0"/>
        <v>13</v>
      </c>
      <c r="M13" s="42">
        <f t="shared" si="0"/>
        <v>14</v>
      </c>
      <c r="N13" s="42">
        <f t="shared" si="0"/>
        <v>21</v>
      </c>
      <c r="O13" s="43">
        <f t="shared" si="3"/>
        <v>48</v>
      </c>
      <c r="P13" s="33">
        <f>L13/T5</f>
        <v>5.829596412556054E-2</v>
      </c>
      <c r="Q13" s="33">
        <f>M13/U5</f>
        <v>5.4054054054054057E-2</v>
      </c>
      <c r="R13" s="33">
        <f>N13/V5</f>
        <v>0.14000000000000001</v>
      </c>
      <c r="S13" s="33">
        <f>O13/W5</f>
        <v>7.5949367088607597E-2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[2]ГП3!$P$74</f>
        <v>7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>
    <tabColor rgb="FFFFFF00"/>
  </sheetPr>
  <dimension ref="A1:W32"/>
  <sheetViews>
    <sheetView topLeftCell="A16" workbookViewId="0">
      <selection activeCell="K38" sqref="K38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[1]ГБ1!$E$7</f>
        <v>494</v>
      </c>
      <c r="U5" s="23">
        <f>[1]ГБ1!$E$8</f>
        <v>548</v>
      </c>
      <c r="V5" s="23">
        <f>[1]ГБ1!$E$9</f>
        <v>421</v>
      </c>
      <c r="W5" s="23">
        <f>SUM(T5:V5)</f>
        <v>1463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6</v>
      </c>
      <c r="E6" s="69">
        <v>13</v>
      </c>
      <c r="F6" s="69">
        <v>18</v>
      </c>
      <c r="G6" s="71">
        <f>D6+E6+F6</f>
        <v>37</v>
      </c>
      <c r="H6" s="27">
        <v>9</v>
      </c>
      <c r="I6" s="69">
        <v>17</v>
      </c>
      <c r="J6" s="69">
        <v>26</v>
      </c>
      <c r="K6" s="29">
        <f>H6+I6+J6</f>
        <v>52</v>
      </c>
      <c r="L6" s="30">
        <f t="shared" ref="L6:N16" si="0">D6+H6</f>
        <v>15</v>
      </c>
      <c r="M6" s="31">
        <f t="shared" si="0"/>
        <v>30</v>
      </c>
      <c r="N6" s="31">
        <f t="shared" si="0"/>
        <v>44</v>
      </c>
      <c r="O6" s="32">
        <f>L6+M6+N6</f>
        <v>89</v>
      </c>
      <c r="P6" s="33">
        <f>L6/T5</f>
        <v>3.0364372469635626E-2</v>
      </c>
      <c r="Q6" s="33">
        <f>M6/U5</f>
        <v>5.4744525547445258E-2</v>
      </c>
      <c r="R6" s="33">
        <f>N6/V5</f>
        <v>0.10451306413301663</v>
      </c>
      <c r="S6" s="33">
        <f>O6/W5</f>
        <v>6.0833902939166094E-2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1</v>
      </c>
      <c r="F7" s="70"/>
      <c r="G7" s="72">
        <f t="shared" ref="G7:G16" si="1">D7+E7+F7</f>
        <v>1</v>
      </c>
      <c r="H7" s="38"/>
      <c r="I7" s="70">
        <v>2</v>
      </c>
      <c r="J7" s="70">
        <v>2</v>
      </c>
      <c r="K7" s="40">
        <f t="shared" ref="K7:K16" si="2">H7+I7+J7</f>
        <v>4</v>
      </c>
      <c r="L7" s="41">
        <f t="shared" si="0"/>
        <v>0</v>
      </c>
      <c r="M7" s="42">
        <f t="shared" si="0"/>
        <v>3</v>
      </c>
      <c r="N7" s="42">
        <f t="shared" si="0"/>
        <v>2</v>
      </c>
      <c r="O7" s="43">
        <f>L7+M7+N7</f>
        <v>5</v>
      </c>
      <c r="P7" s="33">
        <f>L7/T5</f>
        <v>0</v>
      </c>
      <c r="Q7" s="33">
        <f>M7/U5</f>
        <v>5.4744525547445258E-3</v>
      </c>
      <c r="R7" s="33">
        <f>N7/V5</f>
        <v>4.7505938242280287E-3</v>
      </c>
      <c r="S7" s="33">
        <f>O7/W5</f>
        <v>3.4176349965823649E-3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10</v>
      </c>
      <c r="E8" s="70">
        <v>11</v>
      </c>
      <c r="F8" s="70">
        <v>14</v>
      </c>
      <c r="G8" s="72">
        <f t="shared" si="1"/>
        <v>35</v>
      </c>
      <c r="H8" s="38">
        <v>20</v>
      </c>
      <c r="I8" s="70">
        <v>30</v>
      </c>
      <c r="J8" s="70">
        <v>43</v>
      </c>
      <c r="K8" s="40">
        <f t="shared" si="2"/>
        <v>93</v>
      </c>
      <c r="L8" s="41">
        <f t="shared" si="0"/>
        <v>30</v>
      </c>
      <c r="M8" s="42">
        <f t="shared" si="0"/>
        <v>41</v>
      </c>
      <c r="N8" s="42">
        <f t="shared" si="0"/>
        <v>57</v>
      </c>
      <c r="O8" s="43">
        <f t="shared" ref="O8:O16" si="3">L8+M8+N8</f>
        <v>128</v>
      </c>
      <c r="P8" s="33">
        <f>L8/T5</f>
        <v>6.0728744939271252E-2</v>
      </c>
      <c r="Q8" s="33">
        <f>M8/U5</f>
        <v>7.4817518248175188E-2</v>
      </c>
      <c r="R8" s="33">
        <f>N8/V5</f>
        <v>0.13539192399049882</v>
      </c>
      <c r="S8" s="33">
        <f>O8/W5</f>
        <v>8.7491455912508551E-2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12</v>
      </c>
      <c r="E9" s="70">
        <v>21</v>
      </c>
      <c r="F9" s="70">
        <v>9</v>
      </c>
      <c r="G9" s="72">
        <f t="shared" si="1"/>
        <v>42</v>
      </c>
      <c r="H9" s="38">
        <v>8</v>
      </c>
      <c r="I9" s="70">
        <v>6</v>
      </c>
      <c r="J9" s="70">
        <v>2</v>
      </c>
      <c r="K9" s="40">
        <f t="shared" si="2"/>
        <v>16</v>
      </c>
      <c r="L9" s="41">
        <f t="shared" si="0"/>
        <v>20</v>
      </c>
      <c r="M9" s="42">
        <f t="shared" si="0"/>
        <v>27</v>
      </c>
      <c r="N9" s="42">
        <f t="shared" si="0"/>
        <v>11</v>
      </c>
      <c r="O9" s="43">
        <f t="shared" si="3"/>
        <v>58</v>
      </c>
      <c r="P9" s="33">
        <f>L9/T5</f>
        <v>4.048582995951417E-2</v>
      </c>
      <c r="Q9" s="33">
        <f>M9/U5</f>
        <v>4.9270072992700732E-2</v>
      </c>
      <c r="R9" s="33">
        <f>N9/V5</f>
        <v>2.6128266033254157E-2</v>
      </c>
      <c r="S9" s="33">
        <f>O9/W5</f>
        <v>3.9644565960355434E-2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1</v>
      </c>
      <c r="F10" s="70"/>
      <c r="G10" s="72">
        <f t="shared" si="1"/>
        <v>1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1</v>
      </c>
      <c r="N10" s="42">
        <f t="shared" si="0"/>
        <v>0</v>
      </c>
      <c r="O10" s="43">
        <f t="shared" si="3"/>
        <v>1</v>
      </c>
      <c r="P10" s="33">
        <f>L10/T5</f>
        <v>0</v>
      </c>
      <c r="Q10" s="33">
        <f>M10/U5</f>
        <v>1.8248175182481751E-3</v>
      </c>
      <c r="R10" s="33">
        <f>N10/V5</f>
        <v>0</v>
      </c>
      <c r="S10" s="33">
        <f>O10/W5</f>
        <v>6.8352699931647305E-4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12</v>
      </c>
      <c r="E12" s="70">
        <v>18</v>
      </c>
      <c r="F12" s="70">
        <v>23</v>
      </c>
      <c r="G12" s="72">
        <f t="shared" si="1"/>
        <v>53</v>
      </c>
      <c r="H12" s="38">
        <v>31</v>
      </c>
      <c r="I12" s="70">
        <v>46</v>
      </c>
      <c r="J12" s="70">
        <v>42</v>
      </c>
      <c r="K12" s="40">
        <f t="shared" si="2"/>
        <v>119</v>
      </c>
      <c r="L12" s="41">
        <f t="shared" si="0"/>
        <v>43</v>
      </c>
      <c r="M12" s="42">
        <f t="shared" si="0"/>
        <v>64</v>
      </c>
      <c r="N12" s="42">
        <f t="shared" si="0"/>
        <v>65</v>
      </c>
      <c r="O12" s="43">
        <f t="shared" si="3"/>
        <v>172</v>
      </c>
      <c r="P12" s="33">
        <f>L12/T5</f>
        <v>8.7044534412955468E-2</v>
      </c>
      <c r="Q12" s="33">
        <f>M12/U5</f>
        <v>0.11678832116788321</v>
      </c>
      <c r="R12" s="33">
        <f>N12/V5</f>
        <v>0.15439429928741091</v>
      </c>
      <c r="S12" s="33">
        <f>O12/W5</f>
        <v>0.11756664388243336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24</v>
      </c>
      <c r="E13" s="70">
        <v>26</v>
      </c>
      <c r="F13" s="70">
        <v>16</v>
      </c>
      <c r="G13" s="72">
        <f t="shared" si="1"/>
        <v>66</v>
      </c>
      <c r="H13" s="38">
        <v>20</v>
      </c>
      <c r="I13" s="70">
        <v>42</v>
      </c>
      <c r="J13" s="70">
        <v>29</v>
      </c>
      <c r="K13" s="40">
        <f t="shared" si="2"/>
        <v>91</v>
      </c>
      <c r="L13" s="41">
        <f t="shared" si="0"/>
        <v>44</v>
      </c>
      <c r="M13" s="42">
        <f t="shared" si="0"/>
        <v>68</v>
      </c>
      <c r="N13" s="42">
        <f t="shared" si="0"/>
        <v>45</v>
      </c>
      <c r="O13" s="43">
        <f t="shared" si="3"/>
        <v>157</v>
      </c>
      <c r="P13" s="33">
        <f>L13/T5</f>
        <v>8.9068825910931168E-2</v>
      </c>
      <c r="Q13" s="33">
        <f>M13/U5</f>
        <v>0.12408759124087591</v>
      </c>
      <c r="R13" s="33">
        <f>N13/V5</f>
        <v>0.10688836104513064</v>
      </c>
      <c r="S13" s="33">
        <f>O13/W5</f>
        <v>0.10731373889268626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5</v>
      </c>
      <c r="E14" s="70">
        <v>6</v>
      </c>
      <c r="F14" s="70">
        <v>2</v>
      </c>
      <c r="G14" s="72">
        <f t="shared" si="1"/>
        <v>13</v>
      </c>
      <c r="H14" s="38">
        <v>2</v>
      </c>
      <c r="I14" s="70">
        <v>3</v>
      </c>
      <c r="J14" s="70">
        <v>3</v>
      </c>
      <c r="K14" s="40">
        <f t="shared" si="2"/>
        <v>8</v>
      </c>
      <c r="L14" s="41">
        <f t="shared" si="0"/>
        <v>7</v>
      </c>
      <c r="M14" s="42">
        <f t="shared" si="0"/>
        <v>9</v>
      </c>
      <c r="N14" s="42">
        <f t="shared" si="0"/>
        <v>5</v>
      </c>
      <c r="O14" s="43">
        <f t="shared" si="3"/>
        <v>21</v>
      </c>
      <c r="P14" s="33">
        <f>L14/T5</f>
        <v>1.417004048582996E-2</v>
      </c>
      <c r="Q14" s="33">
        <f>M14/U5</f>
        <v>1.6423357664233577E-2</v>
      </c>
      <c r="R14" s="33">
        <f>N14/V5</f>
        <v>1.1876484560570071E-2</v>
      </c>
      <c r="S14" s="33">
        <f>O14/W5</f>
        <v>1.4354066985645933E-2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>
        <v>1</v>
      </c>
      <c r="G15" s="72">
        <f t="shared" si="1"/>
        <v>1</v>
      </c>
      <c r="H15" s="38"/>
      <c r="I15" s="70"/>
      <c r="J15" s="70">
        <v>2</v>
      </c>
      <c r="K15" s="40">
        <f t="shared" si="2"/>
        <v>2</v>
      </c>
      <c r="L15" s="41">
        <f t="shared" si="0"/>
        <v>0</v>
      </c>
      <c r="M15" s="42">
        <f t="shared" si="0"/>
        <v>0</v>
      </c>
      <c r="N15" s="42">
        <f t="shared" si="0"/>
        <v>3</v>
      </c>
      <c r="O15" s="43">
        <f t="shared" si="3"/>
        <v>3</v>
      </c>
      <c r="P15" s="33">
        <f>L15/T5</f>
        <v>0</v>
      </c>
      <c r="Q15" s="33">
        <f>M15/U5</f>
        <v>0</v>
      </c>
      <c r="R15" s="33">
        <f>N15/V5</f>
        <v>7.1258907363420431E-3</v>
      </c>
      <c r="S15" s="33">
        <f>O15/W5</f>
        <v>2.050580997949419E-3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86</v>
      </c>
      <c r="I19" s="60" t="s">
        <v>37</v>
      </c>
      <c r="J19" s="61">
        <f>H19/P19</f>
        <v>0.26139817629179329</v>
      </c>
      <c r="L19" s="91" t="s">
        <v>38</v>
      </c>
      <c r="M19" s="91"/>
      <c r="N19" s="91"/>
      <c r="O19" s="92"/>
      <c r="P19" s="62">
        <f>[2]ГБ1!$P$74</f>
        <v>329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>
    <tabColor rgb="FFFFFF00"/>
  </sheetPr>
  <dimension ref="A1:W32"/>
  <sheetViews>
    <sheetView topLeftCell="A7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[1]ГБ2!$E$7</f>
        <v>438</v>
      </c>
      <c r="U5" s="23">
        <f>[1]ГБ2!$E$8</f>
        <v>446</v>
      </c>
      <c r="V5" s="23">
        <f>[1]ГБ2!$E$9</f>
        <v>451</v>
      </c>
      <c r="W5" s="23">
        <f>SUM(T5:V5)</f>
        <v>1335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23</v>
      </c>
      <c r="E6" s="69">
        <v>198</v>
      </c>
      <c r="F6" s="69">
        <v>268</v>
      </c>
      <c r="G6" s="71">
        <f>D6+E6+F6</f>
        <v>489</v>
      </c>
      <c r="H6" s="27">
        <v>18</v>
      </c>
      <c r="I6" s="69">
        <v>234</v>
      </c>
      <c r="J6" s="69">
        <v>301</v>
      </c>
      <c r="K6" s="29">
        <f>H6+I6+J6</f>
        <v>553</v>
      </c>
      <c r="L6" s="30">
        <f t="shared" ref="L6:N16" si="0">D6+H6</f>
        <v>41</v>
      </c>
      <c r="M6" s="31">
        <f t="shared" si="0"/>
        <v>432</v>
      </c>
      <c r="N6" s="31">
        <f t="shared" si="0"/>
        <v>569</v>
      </c>
      <c r="O6" s="32">
        <f>L6+M6+N6</f>
        <v>1042</v>
      </c>
      <c r="P6" s="33">
        <f>L6/T5</f>
        <v>9.3607305936073054E-2</v>
      </c>
      <c r="Q6" s="33">
        <f>M6/U5</f>
        <v>0.96860986547085204</v>
      </c>
      <c r="R6" s="33">
        <f>N6/V5</f>
        <v>1.2616407982261642</v>
      </c>
      <c r="S6" s="33">
        <f>O6/W5</f>
        <v>0.78052434456928843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</v>
      </c>
      <c r="E7" s="70">
        <v>23</v>
      </c>
      <c r="F7" s="70">
        <v>48</v>
      </c>
      <c r="G7" s="72">
        <f t="shared" ref="G7:G16" si="1">D7+E7+F7</f>
        <v>72</v>
      </c>
      <c r="H7" s="38">
        <v>12</v>
      </c>
      <c r="I7" s="70">
        <v>39</v>
      </c>
      <c r="J7" s="70">
        <v>72</v>
      </c>
      <c r="K7" s="40">
        <f t="shared" ref="K7:K16" si="2">H7+I7+J7</f>
        <v>123</v>
      </c>
      <c r="L7" s="41">
        <f t="shared" si="0"/>
        <v>13</v>
      </c>
      <c r="M7" s="42">
        <f t="shared" si="0"/>
        <v>62</v>
      </c>
      <c r="N7" s="42">
        <f t="shared" si="0"/>
        <v>120</v>
      </c>
      <c r="O7" s="43">
        <f>L7+M7+N7</f>
        <v>195</v>
      </c>
      <c r="P7" s="33">
        <f>L7/T5</f>
        <v>2.9680365296803651E-2</v>
      </c>
      <c r="Q7" s="33">
        <f>M7/U5</f>
        <v>0.13901345291479822</v>
      </c>
      <c r="R7" s="33">
        <f>N7/V5</f>
        <v>0.26607538802660752</v>
      </c>
      <c r="S7" s="33">
        <f>O7/W5</f>
        <v>0.14606741573033707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23</v>
      </c>
      <c r="E8" s="70">
        <v>45</v>
      </c>
      <c r="F8" s="70">
        <v>78</v>
      </c>
      <c r="G8" s="72">
        <f t="shared" si="1"/>
        <v>146</v>
      </c>
      <c r="H8" s="38">
        <v>34</v>
      </c>
      <c r="I8" s="70">
        <v>98</v>
      </c>
      <c r="J8" s="70">
        <v>234</v>
      </c>
      <c r="K8" s="40">
        <f t="shared" si="2"/>
        <v>366</v>
      </c>
      <c r="L8" s="41">
        <f t="shared" si="0"/>
        <v>57</v>
      </c>
      <c r="M8" s="42">
        <f t="shared" si="0"/>
        <v>143</v>
      </c>
      <c r="N8" s="42">
        <f t="shared" si="0"/>
        <v>312</v>
      </c>
      <c r="O8" s="43">
        <f t="shared" ref="O8:O16" si="3">L8+M8+N8</f>
        <v>512</v>
      </c>
      <c r="P8" s="33">
        <f>L8/T5</f>
        <v>0.13013698630136986</v>
      </c>
      <c r="Q8" s="33">
        <f>M8/U5</f>
        <v>0.32062780269058294</v>
      </c>
      <c r="R8" s="33">
        <f>N8/V5</f>
        <v>0.69179600886917958</v>
      </c>
      <c r="S8" s="33">
        <f>O8/W5</f>
        <v>0.38352059925093634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123</v>
      </c>
      <c r="E9" s="70">
        <v>134</v>
      </c>
      <c r="F9" s="70">
        <v>112</v>
      </c>
      <c r="G9" s="72">
        <f t="shared" si="1"/>
        <v>369</v>
      </c>
      <c r="H9" s="38">
        <v>112</v>
      </c>
      <c r="I9" s="70">
        <v>109</v>
      </c>
      <c r="J9" s="70">
        <v>56</v>
      </c>
      <c r="K9" s="40">
        <f t="shared" si="2"/>
        <v>277</v>
      </c>
      <c r="L9" s="41">
        <f t="shared" si="0"/>
        <v>235</v>
      </c>
      <c r="M9" s="42">
        <f t="shared" si="0"/>
        <v>243</v>
      </c>
      <c r="N9" s="42">
        <f t="shared" si="0"/>
        <v>168</v>
      </c>
      <c r="O9" s="43">
        <f t="shared" si="3"/>
        <v>646</v>
      </c>
      <c r="P9" s="33">
        <f>L9/T5</f>
        <v>0.5365296803652968</v>
      </c>
      <c r="Q9" s="33">
        <f>M9/U5</f>
        <v>0.54484304932735428</v>
      </c>
      <c r="R9" s="33">
        <f>N9/V5</f>
        <v>0.37250554323725055</v>
      </c>
      <c r="S9" s="33">
        <f>O9/W5</f>
        <v>0.48389513108614235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0</v>
      </c>
      <c r="E10" s="70">
        <v>0</v>
      </c>
      <c r="F10" s="70">
        <v>0</v>
      </c>
      <c r="G10" s="72">
        <f t="shared" si="1"/>
        <v>0</v>
      </c>
      <c r="H10" s="38">
        <v>0</v>
      </c>
      <c r="I10" s="70">
        <v>1</v>
      </c>
      <c r="J10" s="70">
        <v>0</v>
      </c>
      <c r="K10" s="40">
        <f t="shared" si="2"/>
        <v>1</v>
      </c>
      <c r="L10" s="41">
        <f t="shared" si="0"/>
        <v>0</v>
      </c>
      <c r="M10" s="42">
        <f t="shared" si="0"/>
        <v>1</v>
      </c>
      <c r="N10" s="42">
        <f t="shared" si="0"/>
        <v>0</v>
      </c>
      <c r="O10" s="43">
        <f t="shared" si="3"/>
        <v>1</v>
      </c>
      <c r="P10" s="33">
        <f>L10/T5</f>
        <v>0</v>
      </c>
      <c r="Q10" s="33">
        <f>M10/U5</f>
        <v>2.242152466367713E-3</v>
      </c>
      <c r="R10" s="33">
        <f>N10/V5</f>
        <v>0</v>
      </c>
      <c r="S10" s="33">
        <f>O10/W5</f>
        <v>7.4906367041198505E-4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>
        <v>0</v>
      </c>
      <c r="E11" s="70">
        <v>0</v>
      </c>
      <c r="F11" s="70">
        <v>0</v>
      </c>
      <c r="G11" s="72">
        <f t="shared" si="1"/>
        <v>0</v>
      </c>
      <c r="H11" s="38">
        <v>0</v>
      </c>
      <c r="I11" s="70">
        <v>0</v>
      </c>
      <c r="J11" s="70">
        <v>0</v>
      </c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123</v>
      </c>
      <c r="E12" s="70">
        <v>154</v>
      </c>
      <c r="F12" s="70">
        <v>178</v>
      </c>
      <c r="G12" s="72">
        <f t="shared" si="1"/>
        <v>455</v>
      </c>
      <c r="H12" s="38">
        <v>123</v>
      </c>
      <c r="I12" s="70">
        <v>167</v>
      </c>
      <c r="J12" s="70">
        <v>234</v>
      </c>
      <c r="K12" s="40">
        <f t="shared" si="2"/>
        <v>524</v>
      </c>
      <c r="L12" s="41">
        <f t="shared" si="0"/>
        <v>246</v>
      </c>
      <c r="M12" s="42">
        <f t="shared" si="0"/>
        <v>321</v>
      </c>
      <c r="N12" s="42">
        <f t="shared" si="0"/>
        <v>412</v>
      </c>
      <c r="O12" s="43">
        <f t="shared" si="3"/>
        <v>979</v>
      </c>
      <c r="P12" s="33">
        <f>L12/T5</f>
        <v>0.56164383561643838</v>
      </c>
      <c r="Q12" s="33">
        <f>M12/U5</f>
        <v>0.71973094170403584</v>
      </c>
      <c r="R12" s="33">
        <f>N12/V5</f>
        <v>0.91352549889135259</v>
      </c>
      <c r="S12" s="33">
        <f>O12/W5</f>
        <v>0.73333333333333328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123</v>
      </c>
      <c r="E13" s="70">
        <v>154</v>
      </c>
      <c r="F13" s="70">
        <v>178</v>
      </c>
      <c r="G13" s="72">
        <f t="shared" si="1"/>
        <v>455</v>
      </c>
      <c r="H13" s="38">
        <v>123</v>
      </c>
      <c r="I13" s="70">
        <v>167</v>
      </c>
      <c r="J13" s="70">
        <v>234</v>
      </c>
      <c r="K13" s="40">
        <f t="shared" si="2"/>
        <v>524</v>
      </c>
      <c r="L13" s="41">
        <f t="shared" si="0"/>
        <v>246</v>
      </c>
      <c r="M13" s="42">
        <f t="shared" si="0"/>
        <v>321</v>
      </c>
      <c r="N13" s="42">
        <f t="shared" si="0"/>
        <v>412</v>
      </c>
      <c r="O13" s="43">
        <f t="shared" si="3"/>
        <v>979</v>
      </c>
      <c r="P13" s="33">
        <f>L13/T5</f>
        <v>0.56164383561643838</v>
      </c>
      <c r="Q13" s="33">
        <f>M13/U5</f>
        <v>0.71973094170403584</v>
      </c>
      <c r="R13" s="33">
        <f>N13/V5</f>
        <v>0.91352549889135259</v>
      </c>
      <c r="S13" s="33">
        <f>O13/W5</f>
        <v>0.73333333333333328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16</v>
      </c>
      <c r="E14" s="70">
        <v>23</v>
      </c>
      <c r="F14" s="70">
        <v>46</v>
      </c>
      <c r="G14" s="72">
        <f t="shared" si="1"/>
        <v>85</v>
      </c>
      <c r="H14" s="38">
        <v>19</v>
      </c>
      <c r="I14" s="70">
        <v>28</v>
      </c>
      <c r="J14" s="70">
        <v>18</v>
      </c>
      <c r="K14" s="40">
        <f t="shared" si="2"/>
        <v>65</v>
      </c>
      <c r="L14" s="41">
        <f t="shared" si="0"/>
        <v>35</v>
      </c>
      <c r="M14" s="42">
        <f t="shared" si="0"/>
        <v>51</v>
      </c>
      <c r="N14" s="42">
        <f t="shared" si="0"/>
        <v>64</v>
      </c>
      <c r="O14" s="43">
        <f t="shared" si="3"/>
        <v>150</v>
      </c>
      <c r="P14" s="33">
        <f>L14/T5</f>
        <v>7.9908675799086754E-2</v>
      </c>
      <c r="Q14" s="33">
        <f>M14/U5</f>
        <v>0.11434977578475336</v>
      </c>
      <c r="R14" s="33">
        <f>N14/V5</f>
        <v>0.14190687361419069</v>
      </c>
      <c r="S14" s="33">
        <f>O14/W5</f>
        <v>0.11235955056179775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78</v>
      </c>
      <c r="E15" s="70">
        <v>34</v>
      </c>
      <c r="F15" s="70">
        <v>15</v>
      </c>
      <c r="G15" s="72">
        <f t="shared" si="1"/>
        <v>127</v>
      </c>
      <c r="H15" s="38">
        <v>67</v>
      </c>
      <c r="I15" s="70">
        <v>56</v>
      </c>
      <c r="J15" s="70">
        <v>0</v>
      </c>
      <c r="K15" s="40">
        <f t="shared" si="2"/>
        <v>123</v>
      </c>
      <c r="L15" s="41">
        <f t="shared" si="0"/>
        <v>145</v>
      </c>
      <c r="M15" s="42">
        <f t="shared" si="0"/>
        <v>90</v>
      </c>
      <c r="N15" s="42">
        <f t="shared" si="0"/>
        <v>15</v>
      </c>
      <c r="O15" s="43">
        <f t="shared" si="3"/>
        <v>250</v>
      </c>
      <c r="P15" s="33">
        <f>L15/T5</f>
        <v>0.33105022831050229</v>
      </c>
      <c r="Q15" s="33">
        <f>M15/U5</f>
        <v>0.20179372197309417</v>
      </c>
      <c r="R15" s="33">
        <f>N15/V5</f>
        <v>3.325942350332594E-2</v>
      </c>
      <c r="S15" s="33">
        <f>O15/W5</f>
        <v>0.18726591760299627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>
        <v>38</v>
      </c>
      <c r="E16" s="49">
        <v>48</v>
      </c>
      <c r="F16" s="49">
        <v>0</v>
      </c>
      <c r="G16" s="73">
        <f t="shared" si="1"/>
        <v>86</v>
      </c>
      <c r="H16" s="48">
        <v>76</v>
      </c>
      <c r="I16" s="49">
        <v>57</v>
      </c>
      <c r="J16" s="49">
        <v>0</v>
      </c>
      <c r="K16" s="50">
        <f t="shared" si="2"/>
        <v>133</v>
      </c>
      <c r="L16" s="51">
        <f t="shared" si="0"/>
        <v>114</v>
      </c>
      <c r="M16" s="52">
        <f t="shared" si="0"/>
        <v>105</v>
      </c>
      <c r="N16" s="52">
        <f t="shared" si="0"/>
        <v>0</v>
      </c>
      <c r="O16" s="53">
        <f t="shared" si="3"/>
        <v>219</v>
      </c>
      <c r="P16" s="33">
        <f>L16/T5</f>
        <v>0.26027397260273971</v>
      </c>
      <c r="Q16" s="33">
        <f>M16/U5</f>
        <v>0.23542600896860988</v>
      </c>
      <c r="R16" s="33">
        <f>N16/V5</f>
        <v>0</v>
      </c>
      <c r="S16" s="33">
        <f>O16/W5</f>
        <v>0.16404494382022472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[2]ГБ2!$P$74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tabColor rgb="FFFFFF00"/>
  </sheetPr>
  <dimension ref="A1:W32"/>
  <sheetViews>
    <sheetView topLeftCell="A13" workbookViewId="0">
      <selection activeCell="I26" sqref="I2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[1]ГБ3!$E$7</f>
        <v>626</v>
      </c>
      <c r="U5" s="23">
        <f>[1]ГБ3!$E$8</f>
        <v>1266</v>
      </c>
      <c r="V5" s="23">
        <f>[1]ГБ3!$E$9</f>
        <v>1788</v>
      </c>
      <c r="W5" s="23">
        <f>SUM(T5:V5)</f>
        <v>3680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17</v>
      </c>
      <c r="F6" s="69">
        <v>31</v>
      </c>
      <c r="G6" s="71">
        <f>D6+E6+F6</f>
        <v>48</v>
      </c>
      <c r="H6" s="27"/>
      <c r="I6" s="69">
        <v>12</v>
      </c>
      <c r="J6" s="69">
        <v>16</v>
      </c>
      <c r="K6" s="29">
        <f>H6+I6+J6</f>
        <v>28</v>
      </c>
      <c r="L6" s="30">
        <f t="shared" ref="L6:N16" si="0">D6+H6</f>
        <v>0</v>
      </c>
      <c r="M6" s="31">
        <f t="shared" si="0"/>
        <v>29</v>
      </c>
      <c r="N6" s="31">
        <f t="shared" si="0"/>
        <v>47</v>
      </c>
      <c r="O6" s="32">
        <f>L6+M6+N6</f>
        <v>76</v>
      </c>
      <c r="P6" s="33">
        <f>L6/T5</f>
        <v>0</v>
      </c>
      <c r="Q6" s="33">
        <f>M6/U5</f>
        <v>2.2906793048973143E-2</v>
      </c>
      <c r="R6" s="33">
        <f>N6/V5</f>
        <v>2.6286353467561523E-2</v>
      </c>
      <c r="S6" s="33">
        <f>O6/W5</f>
        <v>2.0652173913043477E-2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9</v>
      </c>
      <c r="F7" s="70">
        <v>4</v>
      </c>
      <c r="G7" s="72">
        <f t="shared" ref="G7:G16" si="1">D7+E7+F7</f>
        <v>13</v>
      </c>
      <c r="H7" s="38"/>
      <c r="I7" s="70">
        <v>5</v>
      </c>
      <c r="J7" s="70">
        <v>9</v>
      </c>
      <c r="K7" s="40">
        <f t="shared" ref="K7:K16" si="2">H7+I7+J7</f>
        <v>14</v>
      </c>
      <c r="L7" s="41">
        <f t="shared" si="0"/>
        <v>0</v>
      </c>
      <c r="M7" s="42">
        <f t="shared" si="0"/>
        <v>14</v>
      </c>
      <c r="N7" s="42">
        <f t="shared" si="0"/>
        <v>13</v>
      </c>
      <c r="O7" s="43">
        <f>L7+M7+N7</f>
        <v>27</v>
      </c>
      <c r="P7" s="33">
        <f>L7/T5</f>
        <v>0</v>
      </c>
      <c r="Q7" s="33">
        <f>M7/U5</f>
        <v>1.1058451816745656E-2</v>
      </c>
      <c r="R7" s="33">
        <f>N7/V5</f>
        <v>7.2706935123042502E-3</v>
      </c>
      <c r="S7" s="33">
        <f>O7/W5</f>
        <v>7.3369565217391306E-3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2</v>
      </c>
      <c r="E8" s="70">
        <v>6</v>
      </c>
      <c r="F8" s="70">
        <v>9</v>
      </c>
      <c r="G8" s="72">
        <f t="shared" si="1"/>
        <v>17</v>
      </c>
      <c r="H8" s="38"/>
      <c r="I8" s="70">
        <v>14</v>
      </c>
      <c r="J8" s="70">
        <v>9</v>
      </c>
      <c r="K8" s="40">
        <f t="shared" si="2"/>
        <v>23</v>
      </c>
      <c r="L8" s="41">
        <f t="shared" si="0"/>
        <v>2</v>
      </c>
      <c r="M8" s="42">
        <f t="shared" si="0"/>
        <v>20</v>
      </c>
      <c r="N8" s="42">
        <f t="shared" si="0"/>
        <v>18</v>
      </c>
      <c r="O8" s="43">
        <f t="shared" ref="O8:O16" si="3">L8+M8+N8</f>
        <v>40</v>
      </c>
      <c r="P8" s="33">
        <f>L8/T5</f>
        <v>3.1948881789137379E-3</v>
      </c>
      <c r="Q8" s="33">
        <f>M8/U5</f>
        <v>1.579778830963665E-2</v>
      </c>
      <c r="R8" s="33">
        <f>N8/V5</f>
        <v>1.0067114093959731E-2</v>
      </c>
      <c r="S8" s="33">
        <f>O8/W5</f>
        <v>1.0869565217391304E-2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/>
      <c r="E9" s="70">
        <v>12</v>
      </c>
      <c r="F9" s="70">
        <v>9</v>
      </c>
      <c r="G9" s="72">
        <f t="shared" si="1"/>
        <v>21</v>
      </c>
      <c r="H9" s="38">
        <v>8</v>
      </c>
      <c r="I9" s="70">
        <v>12</v>
      </c>
      <c r="J9" s="70">
        <v>4</v>
      </c>
      <c r="K9" s="40">
        <f t="shared" si="2"/>
        <v>24</v>
      </c>
      <c r="L9" s="41">
        <f t="shared" si="0"/>
        <v>8</v>
      </c>
      <c r="M9" s="42">
        <f t="shared" si="0"/>
        <v>24</v>
      </c>
      <c r="N9" s="42">
        <f t="shared" si="0"/>
        <v>13</v>
      </c>
      <c r="O9" s="43">
        <f t="shared" si="3"/>
        <v>45</v>
      </c>
      <c r="P9" s="33">
        <f>L9/T5</f>
        <v>1.2779552715654952E-2</v>
      </c>
      <c r="Q9" s="33">
        <f>M9/U5</f>
        <v>1.8957345971563982E-2</v>
      </c>
      <c r="R9" s="33">
        <f>N9/V5</f>
        <v>7.2706935123042502E-3</v>
      </c>
      <c r="S9" s="33">
        <f>O9/W5</f>
        <v>1.2228260869565218E-2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3</v>
      </c>
      <c r="F10" s="70"/>
      <c r="G10" s="72">
        <f t="shared" si="1"/>
        <v>3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3</v>
      </c>
      <c r="N10" s="42">
        <f t="shared" si="0"/>
        <v>0</v>
      </c>
      <c r="O10" s="43">
        <f t="shared" si="3"/>
        <v>3</v>
      </c>
      <c r="P10" s="33">
        <f>L10/T5</f>
        <v>0</v>
      </c>
      <c r="Q10" s="33">
        <f>M10/U5</f>
        <v>2.3696682464454978E-3</v>
      </c>
      <c r="R10" s="33">
        <f>N10/V5</f>
        <v>0</v>
      </c>
      <c r="S10" s="33">
        <f>O10/W5</f>
        <v>8.1521739130434778E-4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4</v>
      </c>
      <c r="E12" s="70">
        <v>9</v>
      </c>
      <c r="F12" s="70">
        <v>4</v>
      </c>
      <c r="G12" s="72">
        <f t="shared" si="1"/>
        <v>17</v>
      </c>
      <c r="H12" s="38">
        <v>7</v>
      </c>
      <c r="I12" s="70">
        <v>16</v>
      </c>
      <c r="J12" s="70">
        <v>3</v>
      </c>
      <c r="K12" s="40">
        <f t="shared" si="2"/>
        <v>26</v>
      </c>
      <c r="L12" s="41">
        <f t="shared" si="0"/>
        <v>11</v>
      </c>
      <c r="M12" s="42">
        <f t="shared" si="0"/>
        <v>25</v>
      </c>
      <c r="N12" s="42">
        <f t="shared" si="0"/>
        <v>7</v>
      </c>
      <c r="O12" s="43">
        <f t="shared" si="3"/>
        <v>43</v>
      </c>
      <c r="P12" s="33">
        <f>L12/T5</f>
        <v>1.7571884984025558E-2</v>
      </c>
      <c r="Q12" s="33">
        <f>M12/U5</f>
        <v>1.9747235387045814E-2</v>
      </c>
      <c r="R12" s="33">
        <f>N12/V5</f>
        <v>3.9149888143176735E-3</v>
      </c>
      <c r="S12" s="33">
        <f>O12/W5</f>
        <v>1.1684782608695652E-2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9</v>
      </c>
      <c r="E13" s="70">
        <v>9</v>
      </c>
      <c r="F13" s="70">
        <v>2</v>
      </c>
      <c r="G13" s="72">
        <f t="shared" si="1"/>
        <v>20</v>
      </c>
      <c r="H13" s="38">
        <v>9</v>
      </c>
      <c r="I13" s="70">
        <v>15</v>
      </c>
      <c r="J13" s="70"/>
      <c r="K13" s="40">
        <f t="shared" si="2"/>
        <v>24</v>
      </c>
      <c r="L13" s="41">
        <f t="shared" si="0"/>
        <v>18</v>
      </c>
      <c r="M13" s="42">
        <f t="shared" si="0"/>
        <v>24</v>
      </c>
      <c r="N13" s="42">
        <f t="shared" si="0"/>
        <v>2</v>
      </c>
      <c r="O13" s="43">
        <f t="shared" si="3"/>
        <v>44</v>
      </c>
      <c r="P13" s="33">
        <f>L13/T5</f>
        <v>2.8753993610223641E-2</v>
      </c>
      <c r="Q13" s="33">
        <f>M13/U5</f>
        <v>1.8957345971563982E-2</v>
      </c>
      <c r="R13" s="33">
        <f>N13/V5</f>
        <v>1.1185682326621924E-3</v>
      </c>
      <c r="S13" s="33">
        <f>O13/W5</f>
        <v>1.1956521739130435E-2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4</v>
      </c>
      <c r="E14" s="70">
        <v>5</v>
      </c>
      <c r="F14" s="70"/>
      <c r="G14" s="72">
        <f t="shared" si="1"/>
        <v>9</v>
      </c>
      <c r="H14" s="38">
        <v>6</v>
      </c>
      <c r="I14" s="70">
        <v>7</v>
      </c>
      <c r="J14" s="70"/>
      <c r="K14" s="40">
        <f t="shared" si="2"/>
        <v>13</v>
      </c>
      <c r="L14" s="41">
        <f t="shared" si="0"/>
        <v>10</v>
      </c>
      <c r="M14" s="42">
        <f t="shared" si="0"/>
        <v>12</v>
      </c>
      <c r="N14" s="42">
        <f t="shared" si="0"/>
        <v>0</v>
      </c>
      <c r="O14" s="43">
        <f t="shared" si="3"/>
        <v>22</v>
      </c>
      <c r="P14" s="33">
        <f>L14/T5</f>
        <v>1.5974440894568689E-2</v>
      </c>
      <c r="Q14" s="33">
        <f>M14/U5</f>
        <v>9.4786729857819912E-3</v>
      </c>
      <c r="R14" s="33">
        <f>N14/V5</f>
        <v>0</v>
      </c>
      <c r="S14" s="33">
        <f>O14/W5</f>
        <v>5.9782608695652176E-3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19</v>
      </c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[2]ГБ3!$P$74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[1]Дорожная!$E$7</f>
        <v>130</v>
      </c>
      <c r="U5" s="23">
        <f>[1]Дорожная!$E$8</f>
        <v>266</v>
      </c>
      <c r="V5" s="23">
        <f>[1]Дорожная!$E$9</f>
        <v>209</v>
      </c>
      <c r="W5" s="23">
        <f>SUM(T5:V5)</f>
        <v>605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</v>
      </c>
      <c r="E6" s="69">
        <v>25</v>
      </c>
      <c r="F6" s="69">
        <v>19</v>
      </c>
      <c r="G6" s="71">
        <f>D6+E6+F6</f>
        <v>45</v>
      </c>
      <c r="H6" s="27">
        <v>1</v>
      </c>
      <c r="I6" s="69">
        <v>14</v>
      </c>
      <c r="J6" s="69">
        <v>61</v>
      </c>
      <c r="K6" s="29">
        <f>H6+I6+J6</f>
        <v>76</v>
      </c>
      <c r="L6" s="30">
        <f t="shared" ref="L6:N16" si="0">D6+H6</f>
        <v>2</v>
      </c>
      <c r="M6" s="31">
        <f t="shared" si="0"/>
        <v>39</v>
      </c>
      <c r="N6" s="31">
        <f t="shared" si="0"/>
        <v>80</v>
      </c>
      <c r="O6" s="32">
        <f>L6+M6+N6</f>
        <v>121</v>
      </c>
      <c r="P6" s="33">
        <f>L6/T5</f>
        <v>1.5384615384615385E-2</v>
      </c>
      <c r="Q6" s="33">
        <f>M6/U5</f>
        <v>0.14661654135338345</v>
      </c>
      <c r="R6" s="33">
        <f>N6/V5</f>
        <v>0.38277511961722488</v>
      </c>
      <c r="S6" s="33">
        <f>O6/W5</f>
        <v>0.2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2</v>
      </c>
      <c r="E7" s="70">
        <v>16</v>
      </c>
      <c r="F7" s="70">
        <v>4</v>
      </c>
      <c r="G7" s="72">
        <f t="shared" ref="G7:G16" si="1">D7+E7+F7</f>
        <v>22</v>
      </c>
      <c r="H7" s="38">
        <v>1</v>
      </c>
      <c r="I7" s="70">
        <v>6</v>
      </c>
      <c r="J7" s="70">
        <v>20</v>
      </c>
      <c r="K7" s="40">
        <f t="shared" ref="K7:K16" si="2">H7+I7+J7</f>
        <v>27</v>
      </c>
      <c r="L7" s="41">
        <f t="shared" si="0"/>
        <v>3</v>
      </c>
      <c r="M7" s="42">
        <f t="shared" si="0"/>
        <v>22</v>
      </c>
      <c r="N7" s="42">
        <f t="shared" si="0"/>
        <v>24</v>
      </c>
      <c r="O7" s="43">
        <f>L7+M7+N7</f>
        <v>49</v>
      </c>
      <c r="P7" s="33">
        <f>L7/T5</f>
        <v>2.3076923076923078E-2</v>
      </c>
      <c r="Q7" s="33">
        <f>M7/U5</f>
        <v>8.2706766917293228E-2</v>
      </c>
      <c r="R7" s="33">
        <f>N7/V5</f>
        <v>0.11483253588516747</v>
      </c>
      <c r="S7" s="33">
        <f>O7/W5</f>
        <v>8.0991735537190079E-2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18</v>
      </c>
      <c r="E8" s="70">
        <v>48</v>
      </c>
      <c r="F8" s="70">
        <v>19</v>
      </c>
      <c r="G8" s="72">
        <f t="shared" si="1"/>
        <v>85</v>
      </c>
      <c r="H8" s="38">
        <v>12</v>
      </c>
      <c r="I8" s="70">
        <v>32</v>
      </c>
      <c r="J8" s="70">
        <v>47</v>
      </c>
      <c r="K8" s="40">
        <f t="shared" si="2"/>
        <v>91</v>
      </c>
      <c r="L8" s="41">
        <f t="shared" si="0"/>
        <v>30</v>
      </c>
      <c r="M8" s="42">
        <f t="shared" si="0"/>
        <v>80</v>
      </c>
      <c r="N8" s="42">
        <f t="shared" si="0"/>
        <v>66</v>
      </c>
      <c r="O8" s="43">
        <f t="shared" ref="O8:O16" si="3">L8+M8+N8</f>
        <v>176</v>
      </c>
      <c r="P8" s="33">
        <f>L8/T5</f>
        <v>0.23076923076923078</v>
      </c>
      <c r="Q8" s="33">
        <f>M8/U5</f>
        <v>0.3007518796992481</v>
      </c>
      <c r="R8" s="33">
        <f>N8/V5</f>
        <v>0.31578947368421051</v>
      </c>
      <c r="S8" s="33">
        <f>O8/W5</f>
        <v>0.29090909090909089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28</v>
      </c>
      <c r="E9" s="70">
        <v>54</v>
      </c>
      <c r="F9" s="70">
        <v>4</v>
      </c>
      <c r="G9" s="72">
        <f t="shared" si="1"/>
        <v>86</v>
      </c>
      <c r="H9" s="38">
        <v>8</v>
      </c>
      <c r="I9" s="70">
        <v>5</v>
      </c>
      <c r="J9" s="70">
        <v>1</v>
      </c>
      <c r="K9" s="40">
        <f t="shared" si="2"/>
        <v>14</v>
      </c>
      <c r="L9" s="41">
        <f t="shared" si="0"/>
        <v>36</v>
      </c>
      <c r="M9" s="42">
        <f t="shared" si="0"/>
        <v>59</v>
      </c>
      <c r="N9" s="42">
        <f t="shared" si="0"/>
        <v>5</v>
      </c>
      <c r="O9" s="43">
        <f t="shared" si="3"/>
        <v>100</v>
      </c>
      <c r="P9" s="33">
        <f>L9/T5</f>
        <v>0.27692307692307694</v>
      </c>
      <c r="Q9" s="33">
        <f>M9/U5</f>
        <v>0.22180451127819548</v>
      </c>
      <c r="R9" s="33">
        <f>N9/V5</f>
        <v>2.3923444976076555E-2</v>
      </c>
      <c r="S9" s="33">
        <f>O9/W5</f>
        <v>0.16528925619834711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1</v>
      </c>
      <c r="E10" s="70">
        <v>0</v>
      </c>
      <c r="F10" s="70">
        <v>0</v>
      </c>
      <c r="G10" s="72">
        <f t="shared" si="1"/>
        <v>1</v>
      </c>
      <c r="H10" s="38">
        <v>0</v>
      </c>
      <c r="I10" s="70">
        <v>0</v>
      </c>
      <c r="J10" s="70">
        <v>0</v>
      </c>
      <c r="K10" s="40">
        <f t="shared" si="2"/>
        <v>0</v>
      </c>
      <c r="L10" s="41">
        <f t="shared" si="0"/>
        <v>1</v>
      </c>
      <c r="M10" s="42">
        <f t="shared" si="0"/>
        <v>0</v>
      </c>
      <c r="N10" s="42">
        <f t="shared" si="0"/>
        <v>0</v>
      </c>
      <c r="O10" s="43">
        <f t="shared" si="3"/>
        <v>1</v>
      </c>
      <c r="P10" s="33">
        <f>L10/T5</f>
        <v>7.6923076923076927E-3</v>
      </c>
      <c r="Q10" s="33">
        <f>M10/U5</f>
        <v>0</v>
      </c>
      <c r="R10" s="33">
        <f>N10/V5</f>
        <v>0</v>
      </c>
      <c r="S10" s="33">
        <f>O10/W5</f>
        <v>1.652892561983471E-3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>
        <v>0</v>
      </c>
      <c r="E11" s="70">
        <v>0</v>
      </c>
      <c r="F11" s="70">
        <v>1</v>
      </c>
      <c r="G11" s="72">
        <f t="shared" si="1"/>
        <v>1</v>
      </c>
      <c r="H11" s="38">
        <v>0</v>
      </c>
      <c r="I11" s="70">
        <v>0</v>
      </c>
      <c r="J11" s="70">
        <v>0</v>
      </c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1</v>
      </c>
      <c r="O11" s="43">
        <f t="shared" si="3"/>
        <v>1</v>
      </c>
      <c r="P11" s="33">
        <f>L11/T5</f>
        <v>0</v>
      </c>
      <c r="Q11" s="33">
        <f>M11/U5</f>
        <v>0</v>
      </c>
      <c r="R11" s="33">
        <f>N11/V5</f>
        <v>4.7846889952153108E-3</v>
      </c>
      <c r="S11" s="33">
        <f>O11/W5</f>
        <v>1.652892561983471E-3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11</v>
      </c>
      <c r="E12" s="70">
        <v>20</v>
      </c>
      <c r="F12" s="70">
        <v>25</v>
      </c>
      <c r="G12" s="72">
        <f t="shared" si="1"/>
        <v>56</v>
      </c>
      <c r="H12" s="38">
        <v>7</v>
      </c>
      <c r="I12" s="70">
        <v>16</v>
      </c>
      <c r="J12" s="70">
        <v>69</v>
      </c>
      <c r="K12" s="40">
        <f t="shared" si="2"/>
        <v>92</v>
      </c>
      <c r="L12" s="41">
        <f t="shared" si="0"/>
        <v>18</v>
      </c>
      <c r="M12" s="42">
        <f t="shared" si="0"/>
        <v>36</v>
      </c>
      <c r="N12" s="42">
        <f t="shared" si="0"/>
        <v>94</v>
      </c>
      <c r="O12" s="43">
        <f t="shared" si="3"/>
        <v>148</v>
      </c>
      <c r="P12" s="33">
        <f>L12/T5</f>
        <v>0.13846153846153847</v>
      </c>
      <c r="Q12" s="33">
        <f>M12/U5</f>
        <v>0.13533834586466165</v>
      </c>
      <c r="R12" s="33">
        <f>N12/V5</f>
        <v>0.44976076555023925</v>
      </c>
      <c r="S12" s="33">
        <f>O12/W5</f>
        <v>0.24462809917355371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15</v>
      </c>
      <c r="E13" s="70">
        <v>45</v>
      </c>
      <c r="F13" s="70">
        <v>25</v>
      </c>
      <c r="G13" s="72">
        <f t="shared" si="1"/>
        <v>85</v>
      </c>
      <c r="H13" s="38">
        <v>17</v>
      </c>
      <c r="I13" s="70">
        <v>34</v>
      </c>
      <c r="J13" s="70">
        <v>67</v>
      </c>
      <c r="K13" s="40">
        <f t="shared" si="2"/>
        <v>118</v>
      </c>
      <c r="L13" s="41">
        <f t="shared" si="0"/>
        <v>32</v>
      </c>
      <c r="M13" s="42">
        <f t="shared" si="0"/>
        <v>79</v>
      </c>
      <c r="N13" s="42">
        <f t="shared" si="0"/>
        <v>92</v>
      </c>
      <c r="O13" s="43">
        <f t="shared" si="3"/>
        <v>203</v>
      </c>
      <c r="P13" s="33">
        <f>L13/T5</f>
        <v>0.24615384615384617</v>
      </c>
      <c r="Q13" s="33">
        <f>M13/U5</f>
        <v>0.29699248120300753</v>
      </c>
      <c r="R13" s="33">
        <f>N13/V5</f>
        <v>0.44019138755980863</v>
      </c>
      <c r="S13" s="33">
        <f>O13/W5</f>
        <v>0.33553719008264465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9</v>
      </c>
      <c r="E14" s="70">
        <v>16</v>
      </c>
      <c r="F14" s="70">
        <v>7</v>
      </c>
      <c r="G14" s="72">
        <f t="shared" si="1"/>
        <v>32</v>
      </c>
      <c r="H14" s="38">
        <v>9</v>
      </c>
      <c r="I14" s="70">
        <v>26</v>
      </c>
      <c r="J14" s="70">
        <v>23</v>
      </c>
      <c r="K14" s="40">
        <f t="shared" si="2"/>
        <v>58</v>
      </c>
      <c r="L14" s="41">
        <f t="shared" si="0"/>
        <v>18</v>
      </c>
      <c r="M14" s="42">
        <f t="shared" si="0"/>
        <v>42</v>
      </c>
      <c r="N14" s="42">
        <f t="shared" si="0"/>
        <v>30</v>
      </c>
      <c r="O14" s="43">
        <f t="shared" si="3"/>
        <v>90</v>
      </c>
      <c r="P14" s="33">
        <f>L14/T5</f>
        <v>0.13846153846153847</v>
      </c>
      <c r="Q14" s="33">
        <f>M14/U5</f>
        <v>0.15789473684210525</v>
      </c>
      <c r="R14" s="33">
        <f>N14/V5</f>
        <v>0.14354066985645933</v>
      </c>
      <c r="S14" s="33">
        <f>O14/W5</f>
        <v>0.1487603305785124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0</v>
      </c>
      <c r="E15" s="70">
        <v>10</v>
      </c>
      <c r="F15" s="70">
        <v>9</v>
      </c>
      <c r="G15" s="72">
        <f t="shared" si="1"/>
        <v>19</v>
      </c>
      <c r="H15" s="38">
        <v>1</v>
      </c>
      <c r="I15" s="70">
        <v>11</v>
      </c>
      <c r="J15" s="70">
        <v>20</v>
      </c>
      <c r="K15" s="40">
        <f t="shared" si="2"/>
        <v>32</v>
      </c>
      <c r="L15" s="41">
        <f t="shared" si="0"/>
        <v>1</v>
      </c>
      <c r="M15" s="42">
        <f t="shared" si="0"/>
        <v>21</v>
      </c>
      <c r="N15" s="42">
        <f t="shared" si="0"/>
        <v>29</v>
      </c>
      <c r="O15" s="43">
        <f t="shared" si="3"/>
        <v>51</v>
      </c>
      <c r="P15" s="33">
        <f>L15/T5</f>
        <v>7.6923076923076927E-3</v>
      </c>
      <c r="Q15" s="33">
        <f>M15/U5</f>
        <v>7.8947368421052627E-2</v>
      </c>
      <c r="R15" s="33">
        <f>N15/V5</f>
        <v>0.13875598086124402</v>
      </c>
      <c r="S15" s="33">
        <f>O15/W5</f>
        <v>8.4297520661157019E-2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>
        <v>1</v>
      </c>
      <c r="E16" s="49">
        <v>5</v>
      </c>
      <c r="F16" s="49">
        <v>22</v>
      </c>
      <c r="G16" s="73">
        <f t="shared" si="1"/>
        <v>28</v>
      </c>
      <c r="H16" s="48">
        <v>1</v>
      </c>
      <c r="I16" s="49">
        <v>5</v>
      </c>
      <c r="J16" s="49">
        <v>54</v>
      </c>
      <c r="K16" s="50">
        <f t="shared" si="2"/>
        <v>60</v>
      </c>
      <c r="L16" s="51">
        <f t="shared" si="0"/>
        <v>2</v>
      </c>
      <c r="M16" s="52">
        <f t="shared" si="0"/>
        <v>10</v>
      </c>
      <c r="N16" s="52">
        <f t="shared" si="0"/>
        <v>76</v>
      </c>
      <c r="O16" s="53">
        <f t="shared" si="3"/>
        <v>88</v>
      </c>
      <c r="P16" s="33">
        <f>L16/T5</f>
        <v>1.5384615384615385E-2</v>
      </c>
      <c r="Q16" s="33">
        <f>M16/U5</f>
        <v>3.7593984962406013E-2</v>
      </c>
      <c r="R16" s="33">
        <f>N16/V5</f>
        <v>0.36363636363636365</v>
      </c>
      <c r="S16" s="33">
        <f>O16/W5</f>
        <v>0.14545454545454545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[2]Дорожная!$P$74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>
        <f>K22/O11</f>
        <v>0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>
    <tabColor rgb="FFFFFF00"/>
  </sheetPr>
  <dimension ref="A1:W32"/>
  <sheetViews>
    <sheetView topLeftCell="A7" workbookViewId="0">
      <selection activeCell="I14" sqref="I14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[1]Пирогова!$E$7</f>
        <v>14</v>
      </c>
      <c r="U5" s="23">
        <f>[1]Пирогова!$E$8</f>
        <v>54</v>
      </c>
      <c r="V5" s="23">
        <f>[1]Пирогова!$E$9</f>
        <v>60</v>
      </c>
      <c r="W5" s="23">
        <f>SUM(T5:V5)</f>
        <v>128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3</v>
      </c>
      <c r="F7" s="70">
        <v>1</v>
      </c>
      <c r="G7" s="72">
        <f t="shared" ref="G7:G16" si="1">D7+E7+F7</f>
        <v>4</v>
      </c>
      <c r="H7" s="38"/>
      <c r="I7" s="70">
        <v>2</v>
      </c>
      <c r="J7" s="70">
        <v>2</v>
      </c>
      <c r="K7" s="40">
        <f t="shared" ref="K7:K16" si="2">H7+I7+J7</f>
        <v>4</v>
      </c>
      <c r="L7" s="41">
        <f t="shared" si="0"/>
        <v>0</v>
      </c>
      <c r="M7" s="42">
        <f t="shared" si="0"/>
        <v>5</v>
      </c>
      <c r="N7" s="42">
        <f t="shared" si="0"/>
        <v>3</v>
      </c>
      <c r="O7" s="43">
        <f>L7+M7+N7</f>
        <v>8</v>
      </c>
      <c r="P7" s="33">
        <f>L7/T5</f>
        <v>0</v>
      </c>
      <c r="Q7" s="33">
        <f>M7/U5</f>
        <v>9.2592592592592587E-2</v>
      </c>
      <c r="R7" s="33">
        <f>N7/V5</f>
        <v>0.05</v>
      </c>
      <c r="S7" s="33">
        <f>O7/W5</f>
        <v>6.25E-2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>
        <v>1</v>
      </c>
      <c r="G8" s="72">
        <f t="shared" si="1"/>
        <v>1</v>
      </c>
      <c r="H8" s="38"/>
      <c r="I8" s="70">
        <v>2</v>
      </c>
      <c r="J8" s="70">
        <v>2</v>
      </c>
      <c r="K8" s="40">
        <f t="shared" si="2"/>
        <v>4</v>
      </c>
      <c r="L8" s="41">
        <f t="shared" si="0"/>
        <v>0</v>
      </c>
      <c r="M8" s="42">
        <f t="shared" si="0"/>
        <v>2</v>
      </c>
      <c r="N8" s="42">
        <f t="shared" si="0"/>
        <v>3</v>
      </c>
      <c r="O8" s="43">
        <f t="shared" ref="O8:O16" si="3">L8+M8+N8</f>
        <v>5</v>
      </c>
      <c r="P8" s="33">
        <f>L8/T5</f>
        <v>0</v>
      </c>
      <c r="Q8" s="33">
        <f>M8/U5</f>
        <v>3.7037037037037035E-2</v>
      </c>
      <c r="R8" s="33">
        <f>N8/V5</f>
        <v>0.05</v>
      </c>
      <c r="S8" s="33">
        <f>O8/W5</f>
        <v>3.90625E-2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/>
      <c r="E9" s="70">
        <v>1</v>
      </c>
      <c r="F9" s="70">
        <v>2</v>
      </c>
      <c r="G9" s="72">
        <f t="shared" si="1"/>
        <v>3</v>
      </c>
      <c r="H9" s="38"/>
      <c r="I9" s="70"/>
      <c r="J9" s="70"/>
      <c r="K9" s="40">
        <f t="shared" si="2"/>
        <v>0</v>
      </c>
      <c r="L9" s="41">
        <f t="shared" si="0"/>
        <v>0</v>
      </c>
      <c r="M9" s="42">
        <f t="shared" si="0"/>
        <v>1</v>
      </c>
      <c r="N9" s="42">
        <f t="shared" si="0"/>
        <v>2</v>
      </c>
      <c r="O9" s="43">
        <f t="shared" si="3"/>
        <v>3</v>
      </c>
      <c r="P9" s="33">
        <f>L9/T5</f>
        <v>0</v>
      </c>
      <c r="Q9" s="33">
        <f>M9/U5</f>
        <v>1.8518518518518517E-2</v>
      </c>
      <c r="R9" s="33">
        <f>N9/V5</f>
        <v>3.3333333333333333E-2</v>
      </c>
      <c r="S9" s="33">
        <f>O9/W5</f>
        <v>2.34375E-2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1</v>
      </c>
      <c r="F10" s="70"/>
      <c r="G10" s="72">
        <f t="shared" si="1"/>
        <v>1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1</v>
      </c>
      <c r="N10" s="42">
        <f t="shared" si="0"/>
        <v>0</v>
      </c>
      <c r="O10" s="43">
        <f t="shared" si="3"/>
        <v>1</v>
      </c>
      <c r="P10" s="33">
        <f>L10/T5</f>
        <v>0</v>
      </c>
      <c r="Q10" s="33">
        <f>M10/U5</f>
        <v>1.8518518518518517E-2</v>
      </c>
      <c r="R10" s="33">
        <f>N10/V5</f>
        <v>0</v>
      </c>
      <c r="S10" s="33">
        <f>O10/W5</f>
        <v>7.8125E-3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>
        <v>6</v>
      </c>
      <c r="F12" s="70">
        <v>4</v>
      </c>
      <c r="G12" s="72">
        <f t="shared" si="1"/>
        <v>10</v>
      </c>
      <c r="H12" s="38"/>
      <c r="I12" s="70">
        <v>3</v>
      </c>
      <c r="J12" s="70">
        <v>3</v>
      </c>
      <c r="K12" s="40">
        <f t="shared" si="2"/>
        <v>6</v>
      </c>
      <c r="L12" s="41">
        <f t="shared" si="0"/>
        <v>0</v>
      </c>
      <c r="M12" s="42">
        <f t="shared" si="0"/>
        <v>9</v>
      </c>
      <c r="N12" s="42">
        <f t="shared" si="0"/>
        <v>7</v>
      </c>
      <c r="O12" s="43">
        <f t="shared" si="3"/>
        <v>16</v>
      </c>
      <c r="P12" s="33">
        <f>L12/T5</f>
        <v>0</v>
      </c>
      <c r="Q12" s="33">
        <f>M12/U5</f>
        <v>0.16666666666666666</v>
      </c>
      <c r="R12" s="33">
        <f>N12/V5</f>
        <v>0.11666666666666667</v>
      </c>
      <c r="S12" s="33">
        <f>O12/W5</f>
        <v>0.125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/>
      <c r="F13" s="70">
        <v>4</v>
      </c>
      <c r="G13" s="72">
        <f t="shared" si="1"/>
        <v>4</v>
      </c>
      <c r="H13" s="38"/>
      <c r="I13" s="70"/>
      <c r="J13" s="70">
        <v>3</v>
      </c>
      <c r="K13" s="40">
        <f t="shared" si="2"/>
        <v>3</v>
      </c>
      <c r="L13" s="41">
        <f t="shared" si="0"/>
        <v>0</v>
      </c>
      <c r="M13" s="42">
        <f t="shared" si="0"/>
        <v>0</v>
      </c>
      <c r="N13" s="42">
        <f t="shared" si="0"/>
        <v>7</v>
      </c>
      <c r="O13" s="43">
        <f t="shared" si="3"/>
        <v>7</v>
      </c>
      <c r="P13" s="33">
        <f>L13/T5</f>
        <v>0</v>
      </c>
      <c r="Q13" s="33">
        <f>M13/U5</f>
        <v>0</v>
      </c>
      <c r="R13" s="33">
        <f>N13/V5</f>
        <v>0.11666666666666667</v>
      </c>
      <c r="S13" s="33">
        <f>O13/W5</f>
        <v>5.46875E-2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3</v>
      </c>
      <c r="F15" s="70">
        <v>6</v>
      </c>
      <c r="G15" s="72">
        <f t="shared" si="1"/>
        <v>9</v>
      </c>
      <c r="H15" s="38"/>
      <c r="I15" s="70">
        <v>2</v>
      </c>
      <c r="J15" s="70">
        <v>3</v>
      </c>
      <c r="K15" s="40">
        <f t="shared" si="2"/>
        <v>5</v>
      </c>
      <c r="L15" s="41">
        <f t="shared" si="0"/>
        <v>0</v>
      </c>
      <c r="M15" s="42">
        <f t="shared" si="0"/>
        <v>5</v>
      </c>
      <c r="N15" s="42">
        <f t="shared" si="0"/>
        <v>9</v>
      </c>
      <c r="O15" s="43">
        <f t="shared" si="3"/>
        <v>14</v>
      </c>
      <c r="P15" s="33">
        <f>L15/T5</f>
        <v>0</v>
      </c>
      <c r="Q15" s="33">
        <f>M15/U5</f>
        <v>9.2592592592592587E-2</v>
      </c>
      <c r="R15" s="33">
        <f>N15/V5</f>
        <v>0.15</v>
      </c>
      <c r="S15" s="33">
        <f>O15/W5</f>
        <v>0.109375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[2]Пирогова!$P$74</f>
        <v>10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>
    <tabColor rgb="FFFFFF00"/>
  </sheetPr>
  <dimension ref="A1:W32"/>
  <sheetViews>
    <sheetView topLeftCell="A13" workbookViewId="0">
      <selection activeCell="I27" sqref="I27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[1]ВМКГ!$E$7</f>
        <v>17</v>
      </c>
      <c r="U5" s="23">
        <f>[1]ВМКГ!$E$8</f>
        <v>156</v>
      </c>
      <c r="V5" s="23">
        <f>[1]ВМКГ!$E$9</f>
        <v>211</v>
      </c>
      <c r="W5" s="23">
        <f>SUM(T5:V5)</f>
        <v>384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28">
        <v>7</v>
      </c>
      <c r="F6" s="28">
        <v>11</v>
      </c>
      <c r="G6" s="29">
        <f>D6+E6+F6</f>
        <v>18</v>
      </c>
      <c r="H6" s="27"/>
      <c r="I6" s="28">
        <v>7</v>
      </c>
      <c r="J6" s="28">
        <v>8</v>
      </c>
      <c r="K6" s="29">
        <f>H6+I6+J6</f>
        <v>15</v>
      </c>
      <c r="L6" s="30">
        <f t="shared" ref="L6:N16" si="0">D6+H6</f>
        <v>0</v>
      </c>
      <c r="M6" s="31">
        <f t="shared" si="0"/>
        <v>14</v>
      </c>
      <c r="N6" s="31">
        <f t="shared" si="0"/>
        <v>19</v>
      </c>
      <c r="O6" s="32">
        <f>L6+M6+N6</f>
        <v>33</v>
      </c>
      <c r="P6" s="33">
        <f>L6/T5</f>
        <v>0</v>
      </c>
      <c r="Q6" s="33">
        <f>M6/U5</f>
        <v>8.9743589743589744E-2</v>
      </c>
      <c r="R6" s="33">
        <f>N6/V5</f>
        <v>9.004739336492891E-2</v>
      </c>
      <c r="S6" s="33">
        <f>O6/W5</f>
        <v>8.59375E-2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39">
        <v>3</v>
      </c>
      <c r="F7" s="39">
        <v>4</v>
      </c>
      <c r="G7" s="40">
        <f t="shared" ref="G7:G16" si="1">D7+E7+F7</f>
        <v>7</v>
      </c>
      <c r="H7" s="38"/>
      <c r="I7" s="39">
        <v>5</v>
      </c>
      <c r="J7" s="39">
        <v>6</v>
      </c>
      <c r="K7" s="40">
        <f t="shared" ref="K7:K16" si="2">H7+I7+J7</f>
        <v>11</v>
      </c>
      <c r="L7" s="41">
        <f t="shared" si="0"/>
        <v>0</v>
      </c>
      <c r="M7" s="42">
        <f t="shared" si="0"/>
        <v>8</v>
      </c>
      <c r="N7" s="42">
        <f t="shared" si="0"/>
        <v>10</v>
      </c>
      <c r="O7" s="43">
        <f>L7+M7+N7</f>
        <v>18</v>
      </c>
      <c r="P7" s="33">
        <f>L7/T5</f>
        <v>0</v>
      </c>
      <c r="Q7" s="33">
        <f>M7/U5</f>
        <v>5.128205128205128E-2</v>
      </c>
      <c r="R7" s="33">
        <f>N7/V5</f>
        <v>4.7393364928909949E-2</v>
      </c>
      <c r="S7" s="33">
        <f>O7/W5</f>
        <v>4.6875E-2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6</v>
      </c>
      <c r="E8" s="39">
        <v>11</v>
      </c>
      <c r="F8" s="39">
        <v>15</v>
      </c>
      <c r="G8" s="40">
        <f t="shared" si="1"/>
        <v>32</v>
      </c>
      <c r="H8" s="38">
        <v>4</v>
      </c>
      <c r="I8" s="39">
        <v>12</v>
      </c>
      <c r="J8" s="39">
        <v>15</v>
      </c>
      <c r="K8" s="40">
        <f t="shared" si="2"/>
        <v>31</v>
      </c>
      <c r="L8" s="41">
        <f t="shared" si="0"/>
        <v>10</v>
      </c>
      <c r="M8" s="42">
        <f t="shared" si="0"/>
        <v>23</v>
      </c>
      <c r="N8" s="42">
        <f t="shared" si="0"/>
        <v>30</v>
      </c>
      <c r="O8" s="43">
        <f t="shared" ref="O8:O16" si="3">L8+M8+N8</f>
        <v>63</v>
      </c>
      <c r="P8" s="33">
        <f>L8/T5</f>
        <v>0.58823529411764708</v>
      </c>
      <c r="Q8" s="33">
        <f>M8/U5</f>
        <v>0.14743589743589744</v>
      </c>
      <c r="R8" s="33">
        <f>N8/V5</f>
        <v>0.14218009478672985</v>
      </c>
      <c r="S8" s="33">
        <f>O8/W5</f>
        <v>0.1640625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3</v>
      </c>
      <c r="E9" s="39">
        <v>4</v>
      </c>
      <c r="F9" s="39"/>
      <c r="G9" s="40">
        <f t="shared" si="1"/>
        <v>7</v>
      </c>
      <c r="H9" s="38">
        <v>1</v>
      </c>
      <c r="I9" s="39"/>
      <c r="J9" s="39"/>
      <c r="K9" s="40">
        <f t="shared" si="2"/>
        <v>1</v>
      </c>
      <c r="L9" s="41">
        <f t="shared" si="0"/>
        <v>4</v>
      </c>
      <c r="M9" s="42">
        <f t="shared" si="0"/>
        <v>4</v>
      </c>
      <c r="N9" s="42">
        <f t="shared" si="0"/>
        <v>0</v>
      </c>
      <c r="O9" s="43">
        <f t="shared" si="3"/>
        <v>8</v>
      </c>
      <c r="P9" s="33">
        <f>L9/T5</f>
        <v>0.23529411764705882</v>
      </c>
      <c r="Q9" s="33">
        <f>M9/U5</f>
        <v>2.564102564102564E-2</v>
      </c>
      <c r="R9" s="33">
        <f>N9/V5</f>
        <v>0</v>
      </c>
      <c r="S9" s="33">
        <f>O9/W5</f>
        <v>2.0833333333333332E-2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39"/>
      <c r="F10" s="39"/>
      <c r="G10" s="40">
        <f t="shared" si="1"/>
        <v>0</v>
      </c>
      <c r="H10" s="38"/>
      <c r="I10" s="39"/>
      <c r="J10" s="39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39"/>
      <c r="F11" s="39"/>
      <c r="G11" s="40">
        <f t="shared" si="1"/>
        <v>0</v>
      </c>
      <c r="H11" s="38"/>
      <c r="I11" s="39"/>
      <c r="J11" s="39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11</v>
      </c>
      <c r="E12" s="39">
        <v>24</v>
      </c>
      <c r="F12" s="39">
        <v>31</v>
      </c>
      <c r="G12" s="40">
        <f t="shared" si="1"/>
        <v>66</v>
      </c>
      <c r="H12" s="38">
        <v>21</v>
      </c>
      <c r="I12" s="39">
        <v>32</v>
      </c>
      <c r="J12" s="39">
        <v>33</v>
      </c>
      <c r="K12" s="40">
        <f t="shared" si="2"/>
        <v>86</v>
      </c>
      <c r="L12" s="41">
        <f t="shared" si="0"/>
        <v>32</v>
      </c>
      <c r="M12" s="42">
        <f t="shared" si="0"/>
        <v>56</v>
      </c>
      <c r="N12" s="42">
        <f t="shared" si="0"/>
        <v>64</v>
      </c>
      <c r="O12" s="43">
        <f t="shared" si="3"/>
        <v>152</v>
      </c>
      <c r="P12" s="33">
        <f>L12/T5</f>
        <v>1.8823529411764706</v>
      </c>
      <c r="Q12" s="33">
        <f>M12/U5</f>
        <v>0.35897435897435898</v>
      </c>
      <c r="R12" s="33">
        <f>N12/V5</f>
        <v>0.30331753554502372</v>
      </c>
      <c r="S12" s="33">
        <f>O12/W5</f>
        <v>0.39583333333333331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12</v>
      </c>
      <c r="E13" s="39">
        <v>26</v>
      </c>
      <c r="F13" s="39">
        <v>33</v>
      </c>
      <c r="G13" s="40">
        <f t="shared" si="1"/>
        <v>71</v>
      </c>
      <c r="H13" s="38">
        <v>20</v>
      </c>
      <c r="I13" s="39">
        <v>31</v>
      </c>
      <c r="J13" s="39">
        <v>31</v>
      </c>
      <c r="K13" s="40">
        <f t="shared" si="2"/>
        <v>82</v>
      </c>
      <c r="L13" s="41">
        <f t="shared" si="0"/>
        <v>32</v>
      </c>
      <c r="M13" s="42">
        <f t="shared" si="0"/>
        <v>57</v>
      </c>
      <c r="N13" s="42">
        <f t="shared" si="0"/>
        <v>64</v>
      </c>
      <c r="O13" s="43">
        <f t="shared" si="3"/>
        <v>153</v>
      </c>
      <c r="P13" s="33">
        <f>L13/T5</f>
        <v>1.8823529411764706</v>
      </c>
      <c r="Q13" s="33">
        <f>M13/U5</f>
        <v>0.36538461538461536</v>
      </c>
      <c r="R13" s="33">
        <f>N13/V5</f>
        <v>0.30331753554502372</v>
      </c>
      <c r="S13" s="33">
        <f>O13/W5</f>
        <v>0.3984375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3</v>
      </c>
      <c r="E14" s="39">
        <v>4</v>
      </c>
      <c r="F14" s="39">
        <v>5</v>
      </c>
      <c r="G14" s="40">
        <f t="shared" si="1"/>
        <v>12</v>
      </c>
      <c r="H14" s="38">
        <v>2</v>
      </c>
      <c r="I14" s="39">
        <v>5</v>
      </c>
      <c r="J14" s="39">
        <v>7</v>
      </c>
      <c r="K14" s="40">
        <f t="shared" si="2"/>
        <v>14</v>
      </c>
      <c r="L14" s="41">
        <f t="shared" si="0"/>
        <v>5</v>
      </c>
      <c r="M14" s="42">
        <f t="shared" si="0"/>
        <v>9</v>
      </c>
      <c r="N14" s="42">
        <f t="shared" si="0"/>
        <v>12</v>
      </c>
      <c r="O14" s="43">
        <f t="shared" si="3"/>
        <v>26</v>
      </c>
      <c r="P14" s="33">
        <f>L14/T5</f>
        <v>0.29411764705882354</v>
      </c>
      <c r="Q14" s="33">
        <f>M14/U5</f>
        <v>5.7692307692307696E-2</v>
      </c>
      <c r="R14" s="33">
        <f>N14/V5</f>
        <v>5.6872037914691941E-2</v>
      </c>
      <c r="S14" s="33">
        <f>O14/W5</f>
        <v>6.7708333333333329E-2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3</v>
      </c>
      <c r="E15" s="39">
        <v>92</v>
      </c>
      <c r="F15" s="39">
        <v>99</v>
      </c>
      <c r="G15" s="40">
        <f t="shared" si="1"/>
        <v>194</v>
      </c>
      <c r="H15" s="38">
        <v>1</v>
      </c>
      <c r="I15" s="39">
        <v>45</v>
      </c>
      <c r="J15" s="39">
        <v>42</v>
      </c>
      <c r="K15" s="40">
        <f t="shared" si="2"/>
        <v>88</v>
      </c>
      <c r="L15" s="41">
        <f t="shared" si="0"/>
        <v>4</v>
      </c>
      <c r="M15" s="42">
        <f t="shared" si="0"/>
        <v>137</v>
      </c>
      <c r="N15" s="42">
        <f t="shared" si="0"/>
        <v>141</v>
      </c>
      <c r="O15" s="43">
        <f t="shared" si="3"/>
        <v>282</v>
      </c>
      <c r="P15" s="33">
        <f>L15/T5</f>
        <v>0.23529411764705882</v>
      </c>
      <c r="Q15" s="33">
        <f>M15/U5</f>
        <v>0.87820512820512819</v>
      </c>
      <c r="R15" s="33">
        <f>N15/V5</f>
        <v>0.66824644549763035</v>
      </c>
      <c r="S15" s="33">
        <f>O15/W5</f>
        <v>0.734375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17</v>
      </c>
      <c r="F16" s="49">
        <v>32</v>
      </c>
      <c r="G16" s="50">
        <f t="shared" si="1"/>
        <v>49</v>
      </c>
      <c r="H16" s="48"/>
      <c r="I16" s="49">
        <v>22</v>
      </c>
      <c r="J16" s="49">
        <v>25</v>
      </c>
      <c r="K16" s="50">
        <f t="shared" si="2"/>
        <v>47</v>
      </c>
      <c r="L16" s="51">
        <f t="shared" si="0"/>
        <v>0</v>
      </c>
      <c r="M16" s="52">
        <f t="shared" si="0"/>
        <v>39</v>
      </c>
      <c r="N16" s="52">
        <f t="shared" si="0"/>
        <v>57</v>
      </c>
      <c r="O16" s="53">
        <f t="shared" si="3"/>
        <v>96</v>
      </c>
      <c r="P16" s="33">
        <f>L16/T5</f>
        <v>0</v>
      </c>
      <c r="Q16" s="33">
        <f>M16/U5</f>
        <v>0.25</v>
      </c>
      <c r="R16" s="33">
        <f>N16/V5</f>
        <v>0.27014218009478674</v>
      </c>
      <c r="S16" s="33">
        <f>O16/W5</f>
        <v>0.25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45</v>
      </c>
      <c r="I19" s="60" t="s">
        <v>37</v>
      </c>
      <c r="J19" s="61">
        <f>H19/P19</f>
        <v>0.11363636363636363</v>
      </c>
      <c r="L19" s="91" t="s">
        <v>38</v>
      </c>
      <c r="M19" s="91"/>
      <c r="N19" s="91"/>
      <c r="O19" s="92"/>
      <c r="P19" s="62">
        <f>[2]ВМКГ!$P$74</f>
        <v>396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FF00"/>
  </sheetPr>
  <dimension ref="A1:W32"/>
  <sheetViews>
    <sheetView topLeftCell="A10" workbookViewId="0">
      <selection activeCell="N24" sqref="N24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[1]Гвардейск!$E$7</f>
        <v>370</v>
      </c>
      <c r="U5" s="23">
        <f>[1]Гвардейск!$E$8</f>
        <v>433</v>
      </c>
      <c r="V5" s="23">
        <f>[1]Гвардейск!$E$9</f>
        <v>161</v>
      </c>
      <c r="W5" s="23">
        <f>[1]Гвардейск!$E$10</f>
        <v>964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3</v>
      </c>
      <c r="E6" s="69">
        <v>12</v>
      </c>
      <c r="F6" s="69">
        <v>14</v>
      </c>
      <c r="G6" s="71">
        <f>D6+E6+F6</f>
        <v>29</v>
      </c>
      <c r="H6" s="27">
        <v>5</v>
      </c>
      <c r="I6" s="69">
        <v>28</v>
      </c>
      <c r="J6" s="69">
        <v>19</v>
      </c>
      <c r="K6" s="29">
        <f>H6+I6+J6</f>
        <v>52</v>
      </c>
      <c r="L6" s="30">
        <f t="shared" ref="L6:N16" si="0">D6+H6</f>
        <v>8</v>
      </c>
      <c r="M6" s="31">
        <f t="shared" si="0"/>
        <v>40</v>
      </c>
      <c r="N6" s="31">
        <f t="shared" si="0"/>
        <v>33</v>
      </c>
      <c r="O6" s="32">
        <f>L6+M6+N6</f>
        <v>81</v>
      </c>
      <c r="P6" s="33">
        <f>L6/T5</f>
        <v>2.1621621621621623E-2</v>
      </c>
      <c r="Q6" s="33">
        <f>M6/U5</f>
        <v>9.237875288683603E-2</v>
      </c>
      <c r="R6" s="33">
        <f>N6/V5</f>
        <v>0.20496894409937888</v>
      </c>
      <c r="S6" s="33">
        <f>O6/W5</f>
        <v>8.4024896265560173E-2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2</v>
      </c>
      <c r="E7" s="70">
        <v>11</v>
      </c>
      <c r="F7" s="70">
        <v>9</v>
      </c>
      <c r="G7" s="72">
        <f t="shared" ref="G7:G16" si="1">D7+E7+F7</f>
        <v>22</v>
      </c>
      <c r="H7" s="38">
        <v>2</v>
      </c>
      <c r="I7" s="70">
        <v>8</v>
      </c>
      <c r="J7" s="70">
        <v>11</v>
      </c>
      <c r="K7" s="40">
        <f t="shared" ref="K7:K16" si="2">H7+I7+J7</f>
        <v>21</v>
      </c>
      <c r="L7" s="41">
        <f t="shared" si="0"/>
        <v>4</v>
      </c>
      <c r="M7" s="42">
        <f t="shared" si="0"/>
        <v>19</v>
      </c>
      <c r="N7" s="42">
        <f t="shared" si="0"/>
        <v>20</v>
      </c>
      <c r="O7" s="43">
        <f>L7+M7+N7</f>
        <v>43</v>
      </c>
      <c r="P7" s="33">
        <f>L7/T5</f>
        <v>1.0810810810810811E-2</v>
      </c>
      <c r="Q7" s="33">
        <f>M7/U5</f>
        <v>4.3879907621247112E-2</v>
      </c>
      <c r="R7" s="33">
        <f>N7/V5</f>
        <v>0.12422360248447205</v>
      </c>
      <c r="S7" s="33">
        <f>O7/W5</f>
        <v>4.4605809128630707E-2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2</v>
      </c>
      <c r="E8" s="70">
        <v>8</v>
      </c>
      <c r="F8" s="70">
        <v>6</v>
      </c>
      <c r="G8" s="72">
        <f t="shared" si="1"/>
        <v>16</v>
      </c>
      <c r="H8" s="38">
        <v>3</v>
      </c>
      <c r="I8" s="70">
        <v>15</v>
      </c>
      <c r="J8" s="70">
        <v>13</v>
      </c>
      <c r="K8" s="40">
        <f t="shared" si="2"/>
        <v>31</v>
      </c>
      <c r="L8" s="41">
        <f t="shared" si="0"/>
        <v>5</v>
      </c>
      <c r="M8" s="42">
        <f t="shared" si="0"/>
        <v>23</v>
      </c>
      <c r="N8" s="42">
        <f t="shared" si="0"/>
        <v>19</v>
      </c>
      <c r="O8" s="43">
        <f t="shared" ref="O8:O16" si="3">L8+M8+N8</f>
        <v>47</v>
      </c>
      <c r="P8" s="33">
        <f>L8/T5</f>
        <v>1.3513513513513514E-2</v>
      </c>
      <c r="Q8" s="33">
        <f>M8/U5</f>
        <v>5.3117782909930716E-2</v>
      </c>
      <c r="R8" s="33">
        <f>N8/V5</f>
        <v>0.11801242236024845</v>
      </c>
      <c r="S8" s="33">
        <f>O8/W5</f>
        <v>4.8755186721991702E-2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14</v>
      </c>
      <c r="E9" s="70">
        <v>28</v>
      </c>
      <c r="F9" s="70">
        <v>19</v>
      </c>
      <c r="G9" s="72">
        <f t="shared" si="1"/>
        <v>61</v>
      </c>
      <c r="H9" s="38">
        <v>7</v>
      </c>
      <c r="I9" s="70">
        <v>12</v>
      </c>
      <c r="J9" s="70">
        <v>1</v>
      </c>
      <c r="K9" s="40">
        <f t="shared" si="2"/>
        <v>20</v>
      </c>
      <c r="L9" s="41">
        <f t="shared" si="0"/>
        <v>21</v>
      </c>
      <c r="M9" s="42">
        <f t="shared" si="0"/>
        <v>40</v>
      </c>
      <c r="N9" s="42">
        <f t="shared" si="0"/>
        <v>20</v>
      </c>
      <c r="O9" s="43">
        <f t="shared" si="3"/>
        <v>81</v>
      </c>
      <c r="P9" s="33">
        <f>L9/T5</f>
        <v>5.675675675675676E-2</v>
      </c>
      <c r="Q9" s="33">
        <f>M9/U5</f>
        <v>9.237875288683603E-2</v>
      </c>
      <c r="R9" s="33">
        <f>N9/V5</f>
        <v>0.12422360248447205</v>
      </c>
      <c r="S9" s="33">
        <f>O9/W5</f>
        <v>8.4024896265560173E-2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3</v>
      </c>
      <c r="E10" s="70">
        <v>6</v>
      </c>
      <c r="F10" s="70">
        <v>4</v>
      </c>
      <c r="G10" s="72">
        <f t="shared" si="1"/>
        <v>13</v>
      </c>
      <c r="H10" s="38">
        <v>2</v>
      </c>
      <c r="I10" s="70">
        <v>4</v>
      </c>
      <c r="J10" s="70">
        <v>0</v>
      </c>
      <c r="K10" s="40">
        <f t="shared" si="2"/>
        <v>6</v>
      </c>
      <c r="L10" s="41">
        <f t="shared" si="0"/>
        <v>5</v>
      </c>
      <c r="M10" s="42">
        <f t="shared" si="0"/>
        <v>10</v>
      </c>
      <c r="N10" s="42">
        <f t="shared" si="0"/>
        <v>4</v>
      </c>
      <c r="O10" s="43">
        <f t="shared" si="3"/>
        <v>19</v>
      </c>
      <c r="P10" s="33">
        <f>L10/T5</f>
        <v>1.3513513513513514E-2</v>
      </c>
      <c r="Q10" s="33">
        <f>M10/U5</f>
        <v>2.3094688221709007E-2</v>
      </c>
      <c r="R10" s="33">
        <f>N10/V5</f>
        <v>2.4844720496894408E-2</v>
      </c>
      <c r="S10" s="33">
        <f>O10/W5</f>
        <v>1.970954356846473E-2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>
        <v>0</v>
      </c>
      <c r="E11" s="70">
        <v>0</v>
      </c>
      <c r="F11" s="70">
        <v>0</v>
      </c>
      <c r="G11" s="72">
        <f t="shared" si="1"/>
        <v>0</v>
      </c>
      <c r="H11" s="38">
        <v>0</v>
      </c>
      <c r="I11" s="70">
        <v>0</v>
      </c>
      <c r="J11" s="70">
        <v>0</v>
      </c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7</v>
      </c>
      <c r="E12" s="70">
        <v>12</v>
      </c>
      <c r="F12" s="70">
        <v>16</v>
      </c>
      <c r="G12" s="72">
        <f t="shared" si="1"/>
        <v>35</v>
      </c>
      <c r="H12" s="38">
        <v>5</v>
      </c>
      <c r="I12" s="70">
        <v>17</v>
      </c>
      <c r="J12" s="70">
        <v>6</v>
      </c>
      <c r="K12" s="40">
        <f t="shared" si="2"/>
        <v>28</v>
      </c>
      <c r="L12" s="41">
        <f t="shared" si="0"/>
        <v>12</v>
      </c>
      <c r="M12" s="42">
        <f t="shared" si="0"/>
        <v>29</v>
      </c>
      <c r="N12" s="42">
        <f t="shared" si="0"/>
        <v>22</v>
      </c>
      <c r="O12" s="43">
        <f t="shared" si="3"/>
        <v>63</v>
      </c>
      <c r="P12" s="33">
        <f>L12/T5</f>
        <v>3.2432432432432434E-2</v>
      </c>
      <c r="Q12" s="33">
        <f>M12/U5</f>
        <v>6.6974595842956119E-2</v>
      </c>
      <c r="R12" s="33">
        <f>N12/V5</f>
        <v>0.13664596273291926</v>
      </c>
      <c r="S12" s="33">
        <f>O12/W5</f>
        <v>6.5352697095435688E-2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8</v>
      </c>
      <c r="E13" s="70">
        <v>25</v>
      </c>
      <c r="F13" s="70">
        <v>14</v>
      </c>
      <c r="G13" s="72">
        <f t="shared" si="1"/>
        <v>47</v>
      </c>
      <c r="H13" s="38">
        <v>7</v>
      </c>
      <c r="I13" s="70">
        <v>19</v>
      </c>
      <c r="J13" s="70">
        <v>17</v>
      </c>
      <c r="K13" s="40">
        <f t="shared" si="2"/>
        <v>43</v>
      </c>
      <c r="L13" s="41">
        <f t="shared" si="0"/>
        <v>15</v>
      </c>
      <c r="M13" s="42">
        <f t="shared" si="0"/>
        <v>44</v>
      </c>
      <c r="N13" s="42">
        <f t="shared" si="0"/>
        <v>31</v>
      </c>
      <c r="O13" s="43">
        <f t="shared" si="3"/>
        <v>90</v>
      </c>
      <c r="P13" s="33">
        <f>L13/T5</f>
        <v>4.0540540540540543E-2</v>
      </c>
      <c r="Q13" s="33">
        <f>M13/U5</f>
        <v>0.10161662817551963</v>
      </c>
      <c r="R13" s="33">
        <f>N13/V5</f>
        <v>0.19254658385093168</v>
      </c>
      <c r="S13" s="33">
        <f>O13/W5</f>
        <v>9.3360995850622408E-2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16</v>
      </c>
      <c r="E14" s="70">
        <v>22</v>
      </c>
      <c r="F14" s="70">
        <v>11</v>
      </c>
      <c r="G14" s="72">
        <f t="shared" si="1"/>
        <v>49</v>
      </c>
      <c r="H14" s="38">
        <v>9</v>
      </c>
      <c r="I14" s="70">
        <v>23</v>
      </c>
      <c r="J14" s="70">
        <v>14</v>
      </c>
      <c r="K14" s="40">
        <f t="shared" si="2"/>
        <v>46</v>
      </c>
      <c r="L14" s="41">
        <f t="shared" si="0"/>
        <v>25</v>
      </c>
      <c r="M14" s="42">
        <f t="shared" si="0"/>
        <v>45</v>
      </c>
      <c r="N14" s="42">
        <f t="shared" si="0"/>
        <v>25</v>
      </c>
      <c r="O14" s="43">
        <f t="shared" si="3"/>
        <v>95</v>
      </c>
      <c r="P14" s="33">
        <f>L14/T5</f>
        <v>6.7567567567567571E-2</v>
      </c>
      <c r="Q14" s="33">
        <f>M14/U5</f>
        <v>0.10392609699769054</v>
      </c>
      <c r="R14" s="33">
        <f>N14/V5</f>
        <v>0.15527950310559005</v>
      </c>
      <c r="S14" s="33">
        <f>O14/W5</f>
        <v>9.8547717842323648E-2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0</v>
      </c>
      <c r="E15" s="70">
        <v>1</v>
      </c>
      <c r="F15" s="70">
        <v>2</v>
      </c>
      <c r="G15" s="72">
        <f t="shared" si="1"/>
        <v>3</v>
      </c>
      <c r="H15" s="38">
        <v>0</v>
      </c>
      <c r="I15" s="70">
        <v>1</v>
      </c>
      <c r="J15" s="70">
        <v>3</v>
      </c>
      <c r="K15" s="40">
        <f t="shared" si="2"/>
        <v>4</v>
      </c>
      <c r="L15" s="41">
        <f t="shared" si="0"/>
        <v>0</v>
      </c>
      <c r="M15" s="42">
        <f t="shared" si="0"/>
        <v>2</v>
      </c>
      <c r="N15" s="42">
        <f t="shared" si="0"/>
        <v>5</v>
      </c>
      <c r="O15" s="43">
        <f t="shared" si="3"/>
        <v>7</v>
      </c>
      <c r="P15" s="33">
        <f>L15/T5</f>
        <v>0</v>
      </c>
      <c r="Q15" s="33">
        <f>M15/U5</f>
        <v>4.6189376443418013E-3</v>
      </c>
      <c r="R15" s="33">
        <f>N15/V5</f>
        <v>3.1055900621118012E-2</v>
      </c>
      <c r="S15" s="33">
        <f>O15/W5</f>
        <v>7.261410788381743E-3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>
        <v>0</v>
      </c>
      <c r="E16" s="49">
        <v>0</v>
      </c>
      <c r="F16" s="49">
        <v>0</v>
      </c>
      <c r="G16" s="73">
        <f t="shared" si="1"/>
        <v>0</v>
      </c>
      <c r="H16" s="48">
        <v>0</v>
      </c>
      <c r="I16" s="49">
        <v>0</v>
      </c>
      <c r="J16" s="49">
        <v>0</v>
      </c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27</v>
      </c>
      <c r="I19" s="60" t="s">
        <v>37</v>
      </c>
      <c r="J19" s="61">
        <f>H19/P19</f>
        <v>0.77142857142857146</v>
      </c>
      <c r="L19" s="91" t="s">
        <v>38</v>
      </c>
      <c r="M19" s="91"/>
      <c r="N19" s="91"/>
      <c r="O19" s="92"/>
      <c r="P19" s="62">
        <f>[2]Гвардейск!$P$74</f>
        <v>35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5</v>
      </c>
      <c r="L21" s="60" t="s">
        <v>37</v>
      </c>
      <c r="M21" s="65">
        <f>K21/O10</f>
        <v>0.26315789473684209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tabColor rgb="FFFFFF00"/>
  </sheetPr>
  <dimension ref="A1:W32"/>
  <sheetViews>
    <sheetView topLeftCell="A9" workbookViewId="0">
      <selection activeCell="U15" sqref="U15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'[1]МСЧ МВД'!$E$7</f>
        <v>4</v>
      </c>
      <c r="U5" s="23">
        <f>'[1]МСЧ МВД'!$E$8</f>
        <v>68</v>
      </c>
      <c r="V5" s="23">
        <f>'[1]МСЧ МВД'!$E$9</f>
        <v>20</v>
      </c>
      <c r="W5" s="23">
        <f>SUM(T5:V5)</f>
        <v>92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85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86">
        <f t="shared" ref="G7:G16" si="1">D7+E7+F7</f>
        <v>0</v>
      </c>
      <c r="H7" s="38"/>
      <c r="I7" s="70"/>
      <c r="J7" s="70"/>
      <c r="K7" s="40">
        <f t="shared" ref="K7:K16" si="2">H7+I7+J7</f>
        <v>0</v>
      </c>
      <c r="L7" s="41">
        <f t="shared" si="0"/>
        <v>0</v>
      </c>
      <c r="M7" s="42">
        <f t="shared" si="0"/>
        <v>0</v>
      </c>
      <c r="N7" s="42">
        <f t="shared" si="0"/>
        <v>0</v>
      </c>
      <c r="O7" s="43">
        <f>L7+M7+N7</f>
        <v>0</v>
      </c>
      <c r="P7" s="33">
        <f>L7/T5</f>
        <v>0</v>
      </c>
      <c r="Q7" s="33">
        <f>M7/U5</f>
        <v>0</v>
      </c>
      <c r="R7" s="33">
        <f>N7/V5</f>
        <v>0</v>
      </c>
      <c r="S7" s="33">
        <f>O7/W5</f>
        <v>0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86">
        <f t="shared" si="1"/>
        <v>0</v>
      </c>
      <c r="H8" s="38"/>
      <c r="I8" s="70"/>
      <c r="J8" s="70"/>
      <c r="K8" s="40">
        <f t="shared" si="2"/>
        <v>0</v>
      </c>
      <c r="L8" s="41">
        <f t="shared" si="0"/>
        <v>0</v>
      </c>
      <c r="M8" s="42">
        <f t="shared" si="0"/>
        <v>0</v>
      </c>
      <c r="N8" s="42">
        <f t="shared" si="0"/>
        <v>0</v>
      </c>
      <c r="O8" s="43">
        <f t="shared" ref="O8:O16" si="3">L8+M8+N8</f>
        <v>0</v>
      </c>
      <c r="P8" s="33">
        <f>L8/T5</f>
        <v>0</v>
      </c>
      <c r="Q8" s="33">
        <f>M8/U5</f>
        <v>0</v>
      </c>
      <c r="R8" s="33">
        <f>N8/V5</f>
        <v>0</v>
      </c>
      <c r="S8" s="33">
        <f>O8/W5</f>
        <v>0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/>
      <c r="E9" s="70"/>
      <c r="F9" s="70"/>
      <c r="G9" s="86">
        <f t="shared" si="1"/>
        <v>0</v>
      </c>
      <c r="H9" s="38"/>
      <c r="I9" s="70"/>
      <c r="J9" s="70"/>
      <c r="K9" s="40">
        <f t="shared" si="2"/>
        <v>0</v>
      </c>
      <c r="L9" s="41">
        <f t="shared" si="0"/>
        <v>0</v>
      </c>
      <c r="M9" s="42">
        <f t="shared" si="0"/>
        <v>0</v>
      </c>
      <c r="N9" s="42">
        <f t="shared" si="0"/>
        <v>0</v>
      </c>
      <c r="O9" s="43">
        <f t="shared" si="3"/>
        <v>0</v>
      </c>
      <c r="P9" s="33">
        <f>L9/T5</f>
        <v>0</v>
      </c>
      <c r="Q9" s="33">
        <f>M9/U5</f>
        <v>0</v>
      </c>
      <c r="R9" s="33">
        <f>N9/V5</f>
        <v>0</v>
      </c>
      <c r="S9" s="33">
        <f>O9/W5</f>
        <v>0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86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86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/>
      <c r="G12" s="86">
        <f t="shared" si="1"/>
        <v>0</v>
      </c>
      <c r="H12" s="38"/>
      <c r="I12" s="70"/>
      <c r="J12" s="70"/>
      <c r="K12" s="40">
        <f t="shared" si="2"/>
        <v>0</v>
      </c>
      <c r="L12" s="41">
        <f t="shared" si="0"/>
        <v>0</v>
      </c>
      <c r="M12" s="42">
        <f t="shared" si="0"/>
        <v>0</v>
      </c>
      <c r="N12" s="42">
        <f t="shared" si="0"/>
        <v>0</v>
      </c>
      <c r="O12" s="43">
        <f t="shared" si="3"/>
        <v>0</v>
      </c>
      <c r="P12" s="33">
        <f>L12/T5</f>
        <v>0</v>
      </c>
      <c r="Q12" s="33">
        <f>M12/U5</f>
        <v>0</v>
      </c>
      <c r="R12" s="33">
        <f>N12/V5</f>
        <v>0</v>
      </c>
      <c r="S12" s="33">
        <f>O12/W5</f>
        <v>0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/>
      <c r="F13" s="70"/>
      <c r="G13" s="86">
        <f t="shared" si="1"/>
        <v>0</v>
      </c>
      <c r="H13" s="38"/>
      <c r="I13" s="70"/>
      <c r="J13" s="70"/>
      <c r="K13" s="40">
        <f t="shared" si="2"/>
        <v>0</v>
      </c>
      <c r="L13" s="41">
        <f t="shared" si="0"/>
        <v>0</v>
      </c>
      <c r="M13" s="42">
        <f t="shared" si="0"/>
        <v>0</v>
      </c>
      <c r="N13" s="42">
        <f t="shared" si="0"/>
        <v>0</v>
      </c>
      <c r="O13" s="43">
        <f t="shared" si="3"/>
        <v>0</v>
      </c>
      <c r="P13" s="33">
        <f>L13/T5</f>
        <v>0</v>
      </c>
      <c r="Q13" s="33">
        <f>M13/U5</f>
        <v>0</v>
      </c>
      <c r="R13" s="33">
        <f>N13/V5</f>
        <v>0</v>
      </c>
      <c r="S13" s="33">
        <f>O13/W5</f>
        <v>0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86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2</v>
      </c>
      <c r="F15" s="70"/>
      <c r="G15" s="86">
        <f t="shared" si="1"/>
        <v>2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2</v>
      </c>
      <c r="N15" s="42">
        <f t="shared" si="0"/>
        <v>0</v>
      </c>
      <c r="O15" s="43">
        <f t="shared" si="3"/>
        <v>2</v>
      </c>
      <c r="P15" s="33">
        <f>L15/T5</f>
        <v>0</v>
      </c>
      <c r="Q15" s="33">
        <f>M15/U5</f>
        <v>2.9411764705882353E-2</v>
      </c>
      <c r="R15" s="33">
        <f>N15/V5</f>
        <v>0</v>
      </c>
      <c r="S15" s="33">
        <f>O15/W5</f>
        <v>2.1739130434782608E-2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87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'[2]МСЧ МВД'!$P$74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 D6:F16 H6:J16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tabColor rgb="FFFFFF00"/>
  </sheetPr>
  <dimension ref="A1:W32"/>
  <sheetViews>
    <sheetView topLeftCell="A4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[1]БФУ!$E$7</f>
        <v>22</v>
      </c>
      <c r="U5" s="23">
        <f>[1]БФУ!$E$8</f>
        <v>0</v>
      </c>
      <c r="V5" s="23">
        <f>[1]БФУ!$E$9</f>
        <v>0</v>
      </c>
      <c r="W5" s="23">
        <f>SUM(T5:V5)</f>
        <v>22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</v>
      </c>
      <c r="E6" s="69"/>
      <c r="F6" s="69"/>
      <c r="G6" s="71">
        <f>D6+E6+F6</f>
        <v>1</v>
      </c>
      <c r="H6" s="27"/>
      <c r="I6" s="69"/>
      <c r="J6" s="69"/>
      <c r="K6" s="29">
        <f>H6+I6+J6</f>
        <v>0</v>
      </c>
      <c r="L6" s="30">
        <f t="shared" ref="L6:N16" si="0">D6+H6</f>
        <v>1</v>
      </c>
      <c r="M6" s="31">
        <f t="shared" si="0"/>
        <v>0</v>
      </c>
      <c r="N6" s="31">
        <f t="shared" si="0"/>
        <v>0</v>
      </c>
      <c r="O6" s="32">
        <f>L6+M6+N6</f>
        <v>1</v>
      </c>
      <c r="P6" s="33">
        <f>L6/T5</f>
        <v>4.5454545454545456E-2</v>
      </c>
      <c r="Q6" s="33" t="e">
        <f>M6/U5</f>
        <v>#DIV/0!</v>
      </c>
      <c r="R6" s="33" t="e">
        <f>N6/V5</f>
        <v>#DIV/0!</v>
      </c>
      <c r="S6" s="33">
        <f>O6/W5</f>
        <v>4.5454545454545456E-2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/>
      <c r="J7" s="70"/>
      <c r="K7" s="40">
        <f t="shared" ref="K7:K16" si="2">H7+I7+J7</f>
        <v>0</v>
      </c>
      <c r="L7" s="41">
        <f t="shared" si="0"/>
        <v>0</v>
      </c>
      <c r="M7" s="42">
        <f t="shared" si="0"/>
        <v>0</v>
      </c>
      <c r="N7" s="42">
        <f t="shared" si="0"/>
        <v>0</v>
      </c>
      <c r="O7" s="43">
        <f>L7+M7+N7</f>
        <v>0</v>
      </c>
      <c r="P7" s="33">
        <f>L7/T5</f>
        <v>0</v>
      </c>
      <c r="Q7" s="33" t="e">
        <f>M7/U5</f>
        <v>#DIV/0!</v>
      </c>
      <c r="R7" s="33" t="e">
        <f>N7/V5</f>
        <v>#DIV/0!</v>
      </c>
      <c r="S7" s="33">
        <f>O7/W5</f>
        <v>0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72">
        <f t="shared" si="1"/>
        <v>0</v>
      </c>
      <c r="H8" s="38"/>
      <c r="I8" s="70"/>
      <c r="J8" s="70"/>
      <c r="K8" s="40">
        <f t="shared" si="2"/>
        <v>0</v>
      </c>
      <c r="L8" s="41">
        <f t="shared" si="0"/>
        <v>0</v>
      </c>
      <c r="M8" s="42">
        <f t="shared" si="0"/>
        <v>0</v>
      </c>
      <c r="N8" s="42">
        <f t="shared" si="0"/>
        <v>0</v>
      </c>
      <c r="O8" s="43">
        <f t="shared" ref="O8:O16" si="3">L8+M8+N8</f>
        <v>0</v>
      </c>
      <c r="P8" s="33">
        <f>L8/T5</f>
        <v>0</v>
      </c>
      <c r="Q8" s="33" t="e">
        <f>M8/U5</f>
        <v>#DIV/0!</v>
      </c>
      <c r="R8" s="33" t="e">
        <f>N8/V5</f>
        <v>#DIV/0!</v>
      </c>
      <c r="S8" s="33">
        <f>O8/W5</f>
        <v>0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/>
      <c r="E9" s="70"/>
      <c r="F9" s="70"/>
      <c r="G9" s="72">
        <f t="shared" si="1"/>
        <v>0</v>
      </c>
      <c r="H9" s="38">
        <v>1</v>
      </c>
      <c r="I9" s="70"/>
      <c r="J9" s="70"/>
      <c r="K9" s="40">
        <f t="shared" si="2"/>
        <v>1</v>
      </c>
      <c r="L9" s="41">
        <f t="shared" si="0"/>
        <v>1</v>
      </c>
      <c r="M9" s="42">
        <f t="shared" si="0"/>
        <v>0</v>
      </c>
      <c r="N9" s="42">
        <f t="shared" si="0"/>
        <v>0</v>
      </c>
      <c r="O9" s="43">
        <f t="shared" si="3"/>
        <v>1</v>
      </c>
      <c r="P9" s="33">
        <f>L9/T5</f>
        <v>4.5454545454545456E-2</v>
      </c>
      <c r="Q9" s="33" t="e">
        <f>M9/U5</f>
        <v>#DIV/0!</v>
      </c>
      <c r="R9" s="33" t="e">
        <f>N9/V5</f>
        <v>#DIV/0!</v>
      </c>
      <c r="S9" s="33">
        <f>O9/W5</f>
        <v>4.5454545454545456E-2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1</v>
      </c>
      <c r="E10" s="70"/>
      <c r="F10" s="70"/>
      <c r="G10" s="72">
        <f t="shared" si="1"/>
        <v>1</v>
      </c>
      <c r="H10" s="38">
        <v>1</v>
      </c>
      <c r="I10" s="70"/>
      <c r="J10" s="70"/>
      <c r="K10" s="40">
        <f t="shared" si="2"/>
        <v>1</v>
      </c>
      <c r="L10" s="41">
        <f t="shared" si="0"/>
        <v>2</v>
      </c>
      <c r="M10" s="42">
        <f t="shared" si="0"/>
        <v>0</v>
      </c>
      <c r="N10" s="42">
        <f t="shared" si="0"/>
        <v>0</v>
      </c>
      <c r="O10" s="43">
        <f t="shared" si="3"/>
        <v>2</v>
      </c>
      <c r="P10" s="33">
        <f>L10/T5</f>
        <v>9.0909090909090912E-2</v>
      </c>
      <c r="Q10" s="33" t="e">
        <f>M10/U5</f>
        <v>#DIV/0!</v>
      </c>
      <c r="R10" s="33" t="e">
        <f>N10/V5</f>
        <v>#DIV/0!</v>
      </c>
      <c r="S10" s="33">
        <f>O10/W5</f>
        <v>9.0909090909090912E-2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>
        <v>1</v>
      </c>
      <c r="E11" s="70"/>
      <c r="F11" s="70"/>
      <c r="G11" s="72">
        <f t="shared" si="1"/>
        <v>1</v>
      </c>
      <c r="H11" s="38"/>
      <c r="I11" s="70"/>
      <c r="J11" s="70"/>
      <c r="K11" s="40">
        <f t="shared" si="2"/>
        <v>0</v>
      </c>
      <c r="L11" s="41">
        <f t="shared" si="0"/>
        <v>1</v>
      </c>
      <c r="M11" s="42">
        <f t="shared" si="0"/>
        <v>0</v>
      </c>
      <c r="N11" s="42">
        <f t="shared" si="0"/>
        <v>0</v>
      </c>
      <c r="O11" s="43">
        <f t="shared" si="3"/>
        <v>1</v>
      </c>
      <c r="P11" s="33">
        <f>L11/T5</f>
        <v>4.5454545454545456E-2</v>
      </c>
      <c r="Q11" s="33" t="e">
        <f>M11/U5</f>
        <v>#DIV/0!</v>
      </c>
      <c r="R11" s="33" t="e">
        <f>N11/V5</f>
        <v>#DIV/0!</v>
      </c>
      <c r="S11" s="33">
        <f>O11/W5</f>
        <v>4.5454545454545456E-2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2</v>
      </c>
      <c r="E12" s="70"/>
      <c r="F12" s="70"/>
      <c r="G12" s="72">
        <f t="shared" si="1"/>
        <v>2</v>
      </c>
      <c r="H12" s="38">
        <v>1</v>
      </c>
      <c r="I12" s="70"/>
      <c r="J12" s="70"/>
      <c r="K12" s="40">
        <f t="shared" si="2"/>
        <v>1</v>
      </c>
      <c r="L12" s="41">
        <f t="shared" si="0"/>
        <v>3</v>
      </c>
      <c r="M12" s="42">
        <f t="shared" si="0"/>
        <v>0</v>
      </c>
      <c r="N12" s="42">
        <f t="shared" si="0"/>
        <v>0</v>
      </c>
      <c r="O12" s="43">
        <f t="shared" si="3"/>
        <v>3</v>
      </c>
      <c r="P12" s="33">
        <f>L12/T5</f>
        <v>0.13636363636363635</v>
      </c>
      <c r="Q12" s="33" t="e">
        <f>M12/U5</f>
        <v>#DIV/0!</v>
      </c>
      <c r="R12" s="33" t="e">
        <f>N12/V5</f>
        <v>#DIV/0!</v>
      </c>
      <c r="S12" s="33">
        <f>O12/W5</f>
        <v>0.13636363636363635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/>
      <c r="F13" s="70"/>
      <c r="G13" s="72">
        <f t="shared" si="1"/>
        <v>0</v>
      </c>
      <c r="H13" s="38"/>
      <c r="I13" s="70"/>
      <c r="J13" s="70"/>
      <c r="K13" s="40">
        <f t="shared" si="2"/>
        <v>0</v>
      </c>
      <c r="L13" s="41">
        <f t="shared" si="0"/>
        <v>0</v>
      </c>
      <c r="M13" s="42">
        <f t="shared" si="0"/>
        <v>0</v>
      </c>
      <c r="N13" s="42">
        <f t="shared" si="0"/>
        <v>0</v>
      </c>
      <c r="O13" s="43">
        <f t="shared" si="3"/>
        <v>0</v>
      </c>
      <c r="P13" s="33">
        <f>L13/T5</f>
        <v>0</v>
      </c>
      <c r="Q13" s="33" t="e">
        <f>M13/U5</f>
        <v>#DIV/0!</v>
      </c>
      <c r="R13" s="33" t="e">
        <f>N13/V5</f>
        <v>#DIV/0!</v>
      </c>
      <c r="S13" s="33">
        <f>O13/W5</f>
        <v>0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>
        <v>1</v>
      </c>
      <c r="I14" s="70"/>
      <c r="J14" s="70"/>
      <c r="K14" s="40">
        <f t="shared" si="2"/>
        <v>1</v>
      </c>
      <c r="L14" s="41">
        <f t="shared" si="0"/>
        <v>1</v>
      </c>
      <c r="M14" s="42">
        <f t="shared" si="0"/>
        <v>0</v>
      </c>
      <c r="N14" s="42">
        <f t="shared" si="0"/>
        <v>0</v>
      </c>
      <c r="O14" s="43">
        <f t="shared" si="3"/>
        <v>1</v>
      </c>
      <c r="P14" s="33">
        <f>L14/T5</f>
        <v>4.5454545454545456E-2</v>
      </c>
      <c r="Q14" s="33" t="e">
        <f>M14/U5</f>
        <v>#DIV/0!</v>
      </c>
      <c r="R14" s="33" t="e">
        <f>N14/V5</f>
        <v>#DIV/0!</v>
      </c>
      <c r="S14" s="33">
        <f>O14/W5</f>
        <v>4.5454545454545456E-2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 t="e">
        <f>M15/U5</f>
        <v>#DIV/0!</v>
      </c>
      <c r="R15" s="33" t="e">
        <f>N15/V5</f>
        <v>#DIV/0!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 t="e">
        <f>M16/U5</f>
        <v>#DIV/0!</v>
      </c>
      <c r="R16" s="33" t="e">
        <f>N16/V5</f>
        <v>#DIV/0!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9</v>
      </c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[2]БФУ!$P$74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>
        <f>K22/O11</f>
        <v>0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[1]БФУ!$E$7</f>
        <v>22</v>
      </c>
      <c r="U5" s="23">
        <f>[1]БФУ!$E$8</f>
        <v>0</v>
      </c>
      <c r="V5" s="23">
        <f>[1]БФУ!$E$9</f>
        <v>0</v>
      </c>
      <c r="W5" s="23">
        <f>SUM(T5:V5)</f>
        <v>22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>
        <v>1</v>
      </c>
      <c r="J6" s="69">
        <v>1</v>
      </c>
      <c r="K6" s="71">
        <f>H6+I6+J6</f>
        <v>2</v>
      </c>
      <c r="L6" s="30">
        <f t="shared" ref="L6:N16" si="0">D6+H6</f>
        <v>0</v>
      </c>
      <c r="M6" s="31">
        <f t="shared" si="0"/>
        <v>1</v>
      </c>
      <c r="N6" s="31">
        <f t="shared" si="0"/>
        <v>1</v>
      </c>
      <c r="O6" s="32">
        <f>L6+M6+N6</f>
        <v>2</v>
      </c>
      <c r="P6" s="33">
        <f>L6/T5</f>
        <v>0</v>
      </c>
      <c r="Q6" s="33" t="e">
        <f>M6/U5</f>
        <v>#DIV/0!</v>
      </c>
      <c r="R6" s="33" t="e">
        <f>N6/V5</f>
        <v>#DIV/0!</v>
      </c>
      <c r="S6" s="33">
        <f>O6/W5</f>
        <v>9.0909090909090912E-2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>
        <v>3</v>
      </c>
      <c r="J7" s="70">
        <v>1</v>
      </c>
      <c r="K7" s="72">
        <f t="shared" ref="K7:K16" si="2">H7+I7+J7</f>
        <v>4</v>
      </c>
      <c r="L7" s="41">
        <f t="shared" si="0"/>
        <v>0</v>
      </c>
      <c r="M7" s="42">
        <f t="shared" si="0"/>
        <v>3</v>
      </c>
      <c r="N7" s="42">
        <f t="shared" si="0"/>
        <v>1</v>
      </c>
      <c r="O7" s="43">
        <f>L7+M7+N7</f>
        <v>4</v>
      </c>
      <c r="P7" s="33">
        <f>L7/T5</f>
        <v>0</v>
      </c>
      <c r="Q7" s="33" t="e">
        <f>M7/U5</f>
        <v>#DIV/0!</v>
      </c>
      <c r="R7" s="33" t="e">
        <f>N7/V5</f>
        <v>#DIV/0!</v>
      </c>
      <c r="S7" s="33">
        <f>O7/W5</f>
        <v>0.18181818181818182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72">
        <f t="shared" si="1"/>
        <v>0</v>
      </c>
      <c r="H8" s="38"/>
      <c r="I8" s="70">
        <v>1</v>
      </c>
      <c r="J8" s="70"/>
      <c r="K8" s="72">
        <f t="shared" si="2"/>
        <v>1</v>
      </c>
      <c r="L8" s="41">
        <f t="shared" si="0"/>
        <v>0</v>
      </c>
      <c r="M8" s="42">
        <f t="shared" si="0"/>
        <v>1</v>
      </c>
      <c r="N8" s="42">
        <f t="shared" si="0"/>
        <v>0</v>
      </c>
      <c r="O8" s="43">
        <f t="shared" ref="O8:O16" si="3">L8+M8+N8</f>
        <v>1</v>
      </c>
      <c r="P8" s="33">
        <f>L8/T5</f>
        <v>0</v>
      </c>
      <c r="Q8" s="33" t="e">
        <f>M8/U5</f>
        <v>#DIV/0!</v>
      </c>
      <c r="R8" s="33" t="e">
        <f>N8/V5</f>
        <v>#DIV/0!</v>
      </c>
      <c r="S8" s="33">
        <f>O8/W5</f>
        <v>4.5454545454545456E-2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/>
      <c r="E9" s="70">
        <v>1</v>
      </c>
      <c r="F9" s="70"/>
      <c r="G9" s="72">
        <f t="shared" si="1"/>
        <v>1</v>
      </c>
      <c r="H9" s="38"/>
      <c r="I9" s="70">
        <v>1</v>
      </c>
      <c r="J9" s="70"/>
      <c r="K9" s="72">
        <f t="shared" si="2"/>
        <v>1</v>
      </c>
      <c r="L9" s="41">
        <f t="shared" si="0"/>
        <v>0</v>
      </c>
      <c r="M9" s="42">
        <f t="shared" si="0"/>
        <v>2</v>
      </c>
      <c r="N9" s="42">
        <f t="shared" si="0"/>
        <v>0</v>
      </c>
      <c r="O9" s="43">
        <f t="shared" si="3"/>
        <v>2</v>
      </c>
      <c r="P9" s="33">
        <f>L9/T5</f>
        <v>0</v>
      </c>
      <c r="Q9" s="33" t="e">
        <f>M9/U5</f>
        <v>#DIV/0!</v>
      </c>
      <c r="R9" s="33" t="e">
        <f>N9/V5</f>
        <v>#DIV/0!</v>
      </c>
      <c r="S9" s="33">
        <f>O9/W5</f>
        <v>9.0909090909090912E-2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72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 t="e">
        <f>M10/U5</f>
        <v>#DIV/0!</v>
      </c>
      <c r="R10" s="33" t="e">
        <f>N10/V5</f>
        <v>#DIV/0!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72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 t="e">
        <f>M11/U5</f>
        <v>#DIV/0!</v>
      </c>
      <c r="R11" s="33" t="e">
        <f>N11/V5</f>
        <v>#DIV/0!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/>
      <c r="G12" s="72">
        <f t="shared" si="1"/>
        <v>0</v>
      </c>
      <c r="H12" s="38"/>
      <c r="I12" s="70">
        <v>1</v>
      </c>
      <c r="J12" s="70">
        <v>1</v>
      </c>
      <c r="K12" s="72">
        <f t="shared" si="2"/>
        <v>2</v>
      </c>
      <c r="L12" s="41">
        <f t="shared" si="0"/>
        <v>0</v>
      </c>
      <c r="M12" s="42">
        <f t="shared" si="0"/>
        <v>1</v>
      </c>
      <c r="N12" s="42">
        <f t="shared" si="0"/>
        <v>1</v>
      </c>
      <c r="O12" s="43">
        <f t="shared" si="3"/>
        <v>2</v>
      </c>
      <c r="P12" s="33">
        <f>L12/T5</f>
        <v>0</v>
      </c>
      <c r="Q12" s="33" t="e">
        <f>M12/U5</f>
        <v>#DIV/0!</v>
      </c>
      <c r="R12" s="33" t="e">
        <f>N12/V5</f>
        <v>#DIV/0!</v>
      </c>
      <c r="S12" s="33">
        <f>O12/W5</f>
        <v>9.0909090909090912E-2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</v>
      </c>
      <c r="E13" s="70">
        <v>2</v>
      </c>
      <c r="F13" s="70"/>
      <c r="G13" s="72">
        <f t="shared" si="1"/>
        <v>3</v>
      </c>
      <c r="H13" s="38"/>
      <c r="I13" s="70">
        <v>4</v>
      </c>
      <c r="J13" s="70">
        <v>4</v>
      </c>
      <c r="K13" s="72">
        <f t="shared" si="2"/>
        <v>8</v>
      </c>
      <c r="L13" s="41">
        <f t="shared" si="0"/>
        <v>1</v>
      </c>
      <c r="M13" s="42">
        <f t="shared" si="0"/>
        <v>6</v>
      </c>
      <c r="N13" s="42">
        <f t="shared" si="0"/>
        <v>4</v>
      </c>
      <c r="O13" s="43">
        <f t="shared" si="3"/>
        <v>11</v>
      </c>
      <c r="P13" s="33">
        <f>L13/T5</f>
        <v>4.5454545454545456E-2</v>
      </c>
      <c r="Q13" s="33" t="e">
        <f>M13/U5</f>
        <v>#DIV/0!</v>
      </c>
      <c r="R13" s="33" t="e">
        <f>N13/V5</f>
        <v>#DIV/0!</v>
      </c>
      <c r="S13" s="33">
        <f>O13/W5</f>
        <v>0.5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>
        <v>1</v>
      </c>
      <c r="I14" s="70">
        <v>1</v>
      </c>
      <c r="J14" s="70"/>
      <c r="K14" s="72">
        <f t="shared" si="2"/>
        <v>2</v>
      </c>
      <c r="L14" s="41">
        <f t="shared" si="0"/>
        <v>1</v>
      </c>
      <c r="M14" s="42">
        <f t="shared" si="0"/>
        <v>1</v>
      </c>
      <c r="N14" s="42">
        <f t="shared" si="0"/>
        <v>0</v>
      </c>
      <c r="O14" s="43">
        <f t="shared" si="3"/>
        <v>2</v>
      </c>
      <c r="P14" s="33">
        <f>L14/T5</f>
        <v>4.5454545454545456E-2</v>
      </c>
      <c r="Q14" s="33" t="e">
        <f>M14/U5</f>
        <v>#DIV/0!</v>
      </c>
      <c r="R14" s="33" t="e">
        <f>N14/V5</f>
        <v>#DIV/0!</v>
      </c>
      <c r="S14" s="33">
        <f>O14/W5</f>
        <v>9.0909090909090912E-2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72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 t="e">
        <f>M15/U5</f>
        <v>#DIV/0!</v>
      </c>
      <c r="R15" s="33" t="e">
        <f>N15/V5</f>
        <v>#DIV/0!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73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 t="e">
        <f>M16/U5</f>
        <v>#DIV/0!</v>
      </c>
      <c r="R16" s="33" t="e">
        <f>N16/V5</f>
        <v>#DIV/0!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[2]БФУ!$P$74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[1]ЦГКБ!$E$7</f>
        <v>1955</v>
      </c>
      <c r="U5" s="23">
        <f>[1]ЦГКБ!$E$8</f>
        <v>1077</v>
      </c>
      <c r="V5" s="23">
        <f>[1]ЦГКБ!$E$9</f>
        <v>1229</v>
      </c>
      <c r="W5" s="23">
        <f>SUM(T5:V5)</f>
        <v>4261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>
        <v>1</v>
      </c>
      <c r="J7" s="70">
        <v>2</v>
      </c>
      <c r="K7" s="40">
        <f t="shared" ref="K7:K16" si="2">H7+I7+J7</f>
        <v>3</v>
      </c>
      <c r="L7" s="41">
        <f t="shared" si="0"/>
        <v>0</v>
      </c>
      <c r="M7" s="42">
        <f t="shared" si="0"/>
        <v>1</v>
      </c>
      <c r="N7" s="42">
        <f t="shared" si="0"/>
        <v>2</v>
      </c>
      <c r="O7" s="43">
        <f>L7+M7+N7</f>
        <v>3</v>
      </c>
      <c r="P7" s="33">
        <f>L7/T5</f>
        <v>0</v>
      </c>
      <c r="Q7" s="33">
        <f>M7/U5</f>
        <v>9.2850510677808728E-4</v>
      </c>
      <c r="R7" s="33">
        <f>N7/V5</f>
        <v>1.6273393002441008E-3</v>
      </c>
      <c r="S7" s="33">
        <f>O7/W5</f>
        <v>7.0406007979347571E-4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72">
        <f t="shared" si="1"/>
        <v>0</v>
      </c>
      <c r="H8" s="38"/>
      <c r="I8" s="70"/>
      <c r="J8" s="70"/>
      <c r="K8" s="40">
        <f t="shared" si="2"/>
        <v>0</v>
      </c>
      <c r="L8" s="41">
        <f t="shared" si="0"/>
        <v>0</v>
      </c>
      <c r="M8" s="42">
        <f t="shared" si="0"/>
        <v>0</v>
      </c>
      <c r="N8" s="42">
        <f t="shared" si="0"/>
        <v>0</v>
      </c>
      <c r="O8" s="43">
        <f t="shared" ref="O8:O16" si="3">L8+M8+N8</f>
        <v>0</v>
      </c>
      <c r="P8" s="33">
        <f>L8/T5</f>
        <v>0</v>
      </c>
      <c r="Q8" s="33">
        <f>M8/U5</f>
        <v>0</v>
      </c>
      <c r="R8" s="33">
        <f>N8/V5</f>
        <v>0</v>
      </c>
      <c r="S8" s="33">
        <f>O8/W5</f>
        <v>0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10</v>
      </c>
      <c r="E9" s="70">
        <v>7</v>
      </c>
      <c r="F9" s="70"/>
      <c r="G9" s="72">
        <f t="shared" si="1"/>
        <v>17</v>
      </c>
      <c r="H9" s="38"/>
      <c r="I9" s="70">
        <v>1</v>
      </c>
      <c r="J9" s="70"/>
      <c r="K9" s="40">
        <f t="shared" si="2"/>
        <v>1</v>
      </c>
      <c r="L9" s="41">
        <f t="shared" si="0"/>
        <v>10</v>
      </c>
      <c r="M9" s="42">
        <f t="shared" si="0"/>
        <v>8</v>
      </c>
      <c r="N9" s="42">
        <f t="shared" si="0"/>
        <v>0</v>
      </c>
      <c r="O9" s="43">
        <f t="shared" si="3"/>
        <v>18</v>
      </c>
      <c r="P9" s="33">
        <f>L9/T5</f>
        <v>5.1150895140664966E-3</v>
      </c>
      <c r="Q9" s="33">
        <f>M9/U5</f>
        <v>7.4280408542246983E-3</v>
      </c>
      <c r="R9" s="33">
        <f>N9/V5</f>
        <v>0</v>
      </c>
      <c r="S9" s="33">
        <f>O9/W5</f>
        <v>4.2243604787608547E-3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31</v>
      </c>
      <c r="E12" s="70"/>
      <c r="F12" s="70"/>
      <c r="G12" s="72">
        <f t="shared" si="1"/>
        <v>31</v>
      </c>
      <c r="H12" s="38">
        <v>27</v>
      </c>
      <c r="I12" s="70"/>
      <c r="J12" s="70"/>
      <c r="K12" s="40">
        <f t="shared" si="2"/>
        <v>27</v>
      </c>
      <c r="L12" s="41">
        <f t="shared" si="0"/>
        <v>58</v>
      </c>
      <c r="M12" s="42">
        <f t="shared" si="0"/>
        <v>0</v>
      </c>
      <c r="N12" s="42">
        <f t="shared" si="0"/>
        <v>0</v>
      </c>
      <c r="O12" s="43">
        <f t="shared" si="3"/>
        <v>58</v>
      </c>
      <c r="P12" s="33">
        <f>L12/T5</f>
        <v>2.9667519181585677E-2</v>
      </c>
      <c r="Q12" s="33">
        <f>M12/U5</f>
        <v>0</v>
      </c>
      <c r="R12" s="33">
        <f>N12/V5</f>
        <v>0</v>
      </c>
      <c r="S12" s="33">
        <f>O12/W5</f>
        <v>1.361182820934053E-2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12</v>
      </c>
      <c r="E13" s="70">
        <v>3</v>
      </c>
      <c r="F13" s="70">
        <v>1</v>
      </c>
      <c r="G13" s="72">
        <f t="shared" si="1"/>
        <v>16</v>
      </c>
      <c r="H13" s="38">
        <v>23</v>
      </c>
      <c r="I13" s="70">
        <v>8</v>
      </c>
      <c r="J13" s="70"/>
      <c r="K13" s="40">
        <f t="shared" si="2"/>
        <v>31</v>
      </c>
      <c r="L13" s="41">
        <f t="shared" si="0"/>
        <v>35</v>
      </c>
      <c r="M13" s="42">
        <f t="shared" si="0"/>
        <v>11</v>
      </c>
      <c r="N13" s="42">
        <f t="shared" si="0"/>
        <v>1</v>
      </c>
      <c r="O13" s="43">
        <f t="shared" si="3"/>
        <v>47</v>
      </c>
      <c r="P13" s="33">
        <f>L13/T5</f>
        <v>1.7902813299232736E-2</v>
      </c>
      <c r="Q13" s="33">
        <f>M13/U5</f>
        <v>1.021355617455896E-2</v>
      </c>
      <c r="R13" s="33">
        <f>N13/V5</f>
        <v>8.1366965012205042E-4</v>
      </c>
      <c r="S13" s="33">
        <f>O13/W5</f>
        <v>1.1030274583431119E-2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>
        <v>1</v>
      </c>
      <c r="I14" s="70">
        <v>1</v>
      </c>
      <c r="J14" s="70"/>
      <c r="K14" s="40">
        <f t="shared" si="2"/>
        <v>2</v>
      </c>
      <c r="L14" s="41">
        <f t="shared" si="0"/>
        <v>1</v>
      </c>
      <c r="M14" s="42">
        <f t="shared" si="0"/>
        <v>1</v>
      </c>
      <c r="N14" s="42">
        <f t="shared" si="0"/>
        <v>0</v>
      </c>
      <c r="O14" s="43">
        <f t="shared" si="3"/>
        <v>2</v>
      </c>
      <c r="P14" s="33">
        <f>L14/T5</f>
        <v>5.1150895140664957E-4</v>
      </c>
      <c r="Q14" s="33">
        <f>M14/U5</f>
        <v>9.2850510677808728E-4</v>
      </c>
      <c r="R14" s="33">
        <f>N14/V5</f>
        <v>0</v>
      </c>
      <c r="S14" s="33">
        <f>O14/W5</f>
        <v>4.6937338652898382E-4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[2]ЦГКБ!$P$74</f>
        <v>3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W32"/>
  <sheetViews>
    <sheetView topLeftCell="A4" workbookViewId="0">
      <selection activeCell="T14" sqref="T14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[1]СВОД!$E$7</f>
        <v>12288</v>
      </c>
      <c r="U5" s="23">
        <f>[1]СВОД!$E$8</f>
        <v>12540</v>
      </c>
      <c r="V5" s="23">
        <f>[1]СВОД!$E$9</f>
        <v>12378</v>
      </c>
      <c r="W5" s="23">
        <f>SUM(T5:V5)</f>
        <v>37206</v>
      </c>
    </row>
    <row r="6" spans="1:23" s="4" customFormat="1" ht="48" thickBot="1" x14ac:dyDescent="0.3">
      <c r="A6" s="24" t="s">
        <v>15</v>
      </c>
      <c r="B6" s="25">
        <v>1</v>
      </c>
      <c r="C6" s="26" t="s">
        <v>16</v>
      </c>
      <c r="D6" s="27">
        <f>SUM(Багратионовск:ЦГКБ!D6)</f>
        <v>80</v>
      </c>
      <c r="E6" s="27">
        <f>SUM(Багратионовск:ЦГКБ!E6)</f>
        <v>498</v>
      </c>
      <c r="F6" s="27">
        <f>SUM(Багратионовск:ЦГКБ!F6)</f>
        <v>647</v>
      </c>
      <c r="G6" s="29">
        <f>D6+E6+F6</f>
        <v>1225</v>
      </c>
      <c r="H6" s="27">
        <f>SUM(Багратионовск:ЦГКБ!H6)</f>
        <v>91</v>
      </c>
      <c r="I6" s="27">
        <f>SUM(Багратионовск:ЦГКБ!I6)</f>
        <v>649</v>
      </c>
      <c r="J6" s="27">
        <f>SUM(Багратионовск:ЦГКБ!J6)</f>
        <v>809</v>
      </c>
      <c r="K6" s="29">
        <f>H6+I6+J6</f>
        <v>1549</v>
      </c>
      <c r="L6" s="30">
        <f t="shared" ref="L6:N16" si="0">D6+H6</f>
        <v>171</v>
      </c>
      <c r="M6" s="31">
        <f t="shared" si="0"/>
        <v>1147</v>
      </c>
      <c r="N6" s="31">
        <f t="shared" si="0"/>
        <v>1456</v>
      </c>
      <c r="O6" s="32">
        <f>L6+M6+N6</f>
        <v>2774</v>
      </c>
      <c r="P6" s="33">
        <f>L6/T5</f>
        <v>1.3916015625E-2</v>
      </c>
      <c r="Q6" s="33">
        <f>M6/U5</f>
        <v>9.1467304625199364E-2</v>
      </c>
      <c r="R6" s="33">
        <f>N6/V5</f>
        <v>0.11762804976571337</v>
      </c>
      <c r="S6" s="33">
        <f>O6/W5</f>
        <v>7.4557867010697193E-2</v>
      </c>
      <c r="T6" s="34"/>
      <c r="U6" s="34"/>
      <c r="V6" s="34"/>
      <c r="W6" s="34"/>
    </row>
    <row r="7" spans="1:23" s="4" customFormat="1" ht="32.25" thickBot="1" x14ac:dyDescent="0.3">
      <c r="A7" s="35" t="s">
        <v>17</v>
      </c>
      <c r="B7" s="36">
        <v>2</v>
      </c>
      <c r="C7" s="37" t="s">
        <v>18</v>
      </c>
      <c r="D7" s="27">
        <f>SUM(Багратионовск:ЦГКБ!D7)</f>
        <v>73</v>
      </c>
      <c r="E7" s="27">
        <f>SUM(Багратионовск:ЦГКБ!E7)</f>
        <v>219</v>
      </c>
      <c r="F7" s="27">
        <f>SUM(Багратионовск:ЦГКБ!F7)</f>
        <v>201</v>
      </c>
      <c r="G7" s="40">
        <f t="shared" ref="G7:G16" si="1">D7+E7+F7</f>
        <v>493</v>
      </c>
      <c r="H7" s="27">
        <f>SUM(Багратионовск:ЦГКБ!H7)</f>
        <v>113</v>
      </c>
      <c r="I7" s="27">
        <f>SUM(Багратионовск:ЦГКБ!I7)</f>
        <v>243</v>
      </c>
      <c r="J7" s="27">
        <f>SUM(Багратионовск:ЦГКБ!J7)</f>
        <v>371</v>
      </c>
      <c r="K7" s="40">
        <f t="shared" ref="K7:K16" si="2">H7+I7+J7</f>
        <v>727</v>
      </c>
      <c r="L7" s="41">
        <f t="shared" si="0"/>
        <v>186</v>
      </c>
      <c r="M7" s="42">
        <f t="shared" si="0"/>
        <v>462</v>
      </c>
      <c r="N7" s="42">
        <f t="shared" si="0"/>
        <v>572</v>
      </c>
      <c r="O7" s="43">
        <f>L7+M7+N7</f>
        <v>1220</v>
      </c>
      <c r="P7" s="33">
        <f>L7/T5</f>
        <v>1.513671875E-2</v>
      </c>
      <c r="Q7" s="33">
        <f>M7/U5</f>
        <v>3.6842105263157891E-2</v>
      </c>
      <c r="R7" s="33">
        <f>N7/V5</f>
        <v>4.6211019550815961E-2</v>
      </c>
      <c r="S7" s="33">
        <f>O7/W5</f>
        <v>3.2790410148900717E-2</v>
      </c>
      <c r="T7" s="34"/>
      <c r="U7" s="34"/>
      <c r="V7" s="34"/>
      <c r="W7" s="34"/>
    </row>
    <row r="8" spans="1:23" s="4" customFormat="1" ht="32.25" thickBot="1" x14ac:dyDescent="0.3">
      <c r="A8" s="35" t="s">
        <v>19</v>
      </c>
      <c r="B8" s="36">
        <v>3</v>
      </c>
      <c r="C8" s="37" t="s">
        <v>20</v>
      </c>
      <c r="D8" s="27">
        <f>SUM(Багратионовск:ЦГКБ!D8)</f>
        <v>268</v>
      </c>
      <c r="E8" s="27">
        <f>SUM(Багратионовск:ЦГКБ!E8)</f>
        <v>561</v>
      </c>
      <c r="F8" s="27">
        <f>SUM(Багратионовск:ЦГКБ!F8)</f>
        <v>608</v>
      </c>
      <c r="G8" s="40">
        <f t="shared" si="1"/>
        <v>1437</v>
      </c>
      <c r="H8" s="27">
        <f>SUM(Багратионовск:ЦГКБ!H8)</f>
        <v>341</v>
      </c>
      <c r="I8" s="27">
        <f>SUM(Багратионовск:ЦГКБ!I8)</f>
        <v>853</v>
      </c>
      <c r="J8" s="27">
        <f>SUM(Багратионовск:ЦГКБ!J8)</f>
        <v>1158</v>
      </c>
      <c r="K8" s="40">
        <f t="shared" si="2"/>
        <v>2352</v>
      </c>
      <c r="L8" s="41">
        <f t="shared" si="0"/>
        <v>609</v>
      </c>
      <c r="M8" s="42">
        <f t="shared" si="0"/>
        <v>1414</v>
      </c>
      <c r="N8" s="42">
        <f t="shared" si="0"/>
        <v>1766</v>
      </c>
      <c r="O8" s="43">
        <f t="shared" ref="O8:O16" si="3">L8+M8+N8</f>
        <v>3789</v>
      </c>
      <c r="P8" s="33">
        <f>L8/T5</f>
        <v>4.9560546875E-2</v>
      </c>
      <c r="Q8" s="33">
        <f>M8/U5</f>
        <v>0.11275917065390749</v>
      </c>
      <c r="R8" s="33">
        <f>N8/V5</f>
        <v>0.14267248343835837</v>
      </c>
      <c r="S8" s="33">
        <f>O8/W5</f>
        <v>0.10183841315916788</v>
      </c>
      <c r="T8" s="34"/>
      <c r="U8" s="34"/>
      <c r="V8" s="34"/>
      <c r="W8" s="34"/>
    </row>
    <row r="9" spans="1:23" s="4" customFormat="1" ht="28.5" customHeight="1" thickBot="1" x14ac:dyDescent="0.3">
      <c r="A9" s="35" t="s">
        <v>21</v>
      </c>
      <c r="B9" s="36">
        <v>4</v>
      </c>
      <c r="C9" s="37" t="s">
        <v>22</v>
      </c>
      <c r="D9" s="27">
        <f>SUM(Багратионовск:ЦГКБ!D9)</f>
        <v>727</v>
      </c>
      <c r="E9" s="27">
        <f>SUM(Багратионовск:ЦГКБ!E9)</f>
        <v>826</v>
      </c>
      <c r="F9" s="27">
        <f>SUM(Багратионовск:ЦГКБ!F9)</f>
        <v>455</v>
      </c>
      <c r="G9" s="40">
        <f t="shared" si="1"/>
        <v>2008</v>
      </c>
      <c r="H9" s="27">
        <f>SUM(Багратионовск:ЦГКБ!H9)</f>
        <v>405</v>
      </c>
      <c r="I9" s="27">
        <f>SUM(Багратионовск:ЦГКБ!I9)</f>
        <v>516</v>
      </c>
      <c r="J9" s="27">
        <f>SUM(Багратионовск:ЦГКБ!J9)</f>
        <v>200</v>
      </c>
      <c r="K9" s="40">
        <f t="shared" si="2"/>
        <v>1121</v>
      </c>
      <c r="L9" s="41">
        <f t="shared" si="0"/>
        <v>1132</v>
      </c>
      <c r="M9" s="42">
        <f t="shared" si="0"/>
        <v>1342</v>
      </c>
      <c r="N9" s="42">
        <f t="shared" si="0"/>
        <v>655</v>
      </c>
      <c r="O9" s="43">
        <f t="shared" si="3"/>
        <v>3129</v>
      </c>
      <c r="P9" s="33">
        <f>L9/T5</f>
        <v>9.2122395833333329E-2</v>
      </c>
      <c r="Q9" s="33">
        <f>M9/U5</f>
        <v>0.10701754385964912</v>
      </c>
      <c r="R9" s="33">
        <f>N9/V5</f>
        <v>5.2916464695427372E-2</v>
      </c>
      <c r="S9" s="33">
        <f>O9/W5</f>
        <v>8.4099338816319952E-2</v>
      </c>
      <c r="T9" s="34"/>
      <c r="U9" s="34"/>
      <c r="V9" s="34"/>
      <c r="W9" s="34"/>
    </row>
    <row r="10" spans="1:23" s="4" customFormat="1" ht="32.25" thickBot="1" x14ac:dyDescent="0.3">
      <c r="A10" s="35" t="s">
        <v>23</v>
      </c>
      <c r="B10" s="36">
        <v>5</v>
      </c>
      <c r="C10" s="37" t="s">
        <v>24</v>
      </c>
      <c r="D10" s="27">
        <f>SUM(Багратионовск:ЦГКБ!D10)</f>
        <v>37</v>
      </c>
      <c r="E10" s="27">
        <f>SUM(Багратионовск:ЦГКБ!E10)</f>
        <v>94</v>
      </c>
      <c r="F10" s="27">
        <f>SUM(Багратионовск:ЦГКБ!F10)</f>
        <v>31</v>
      </c>
      <c r="G10" s="40">
        <f t="shared" si="1"/>
        <v>162</v>
      </c>
      <c r="H10" s="27">
        <f>SUM(Багратионовск:ЦГКБ!H10)</f>
        <v>20</v>
      </c>
      <c r="I10" s="27">
        <f>SUM(Багратионовск:ЦГКБ!I10)</f>
        <v>46</v>
      </c>
      <c r="J10" s="27">
        <f>SUM(Багратионовск:ЦГКБ!J10)</f>
        <v>17</v>
      </c>
      <c r="K10" s="40">
        <f t="shared" si="2"/>
        <v>83</v>
      </c>
      <c r="L10" s="41">
        <f t="shared" si="0"/>
        <v>57</v>
      </c>
      <c r="M10" s="42">
        <f t="shared" si="0"/>
        <v>140</v>
      </c>
      <c r="N10" s="42">
        <f t="shared" si="0"/>
        <v>48</v>
      </c>
      <c r="O10" s="43">
        <f t="shared" si="3"/>
        <v>245</v>
      </c>
      <c r="P10" s="33">
        <f>L10/T5</f>
        <v>4.638671875E-3</v>
      </c>
      <c r="Q10" s="33">
        <f>M10/U5</f>
        <v>1.1164274322169059E-2</v>
      </c>
      <c r="R10" s="33">
        <f>N10/V5</f>
        <v>3.8778477944740671E-3</v>
      </c>
      <c r="S10" s="33">
        <f>O10/W5</f>
        <v>6.5849594151480943E-3</v>
      </c>
      <c r="T10" s="34"/>
      <c r="U10" s="34"/>
      <c r="V10" s="34"/>
      <c r="W10" s="34"/>
    </row>
    <row r="11" spans="1:23" s="4" customFormat="1" ht="48" thickBot="1" x14ac:dyDescent="0.3">
      <c r="A11" s="35" t="s">
        <v>25</v>
      </c>
      <c r="B11" s="36">
        <v>6</v>
      </c>
      <c r="C11" s="37" t="s">
        <v>26</v>
      </c>
      <c r="D11" s="27">
        <f>SUM(Багратионовск:ЦГКБ!D11)</f>
        <v>1</v>
      </c>
      <c r="E11" s="27">
        <f>SUM(Багратионовск:ЦГКБ!E11)</f>
        <v>0</v>
      </c>
      <c r="F11" s="27">
        <f>SUM(Багратионовск:ЦГКБ!F11)</f>
        <v>1</v>
      </c>
      <c r="G11" s="40">
        <f t="shared" si="1"/>
        <v>2</v>
      </c>
      <c r="H11" s="27">
        <f>SUM(Багратионовск:ЦГКБ!H11)</f>
        <v>0</v>
      </c>
      <c r="I11" s="27">
        <f>SUM(Багратионовск:ЦГКБ!I11)</f>
        <v>0</v>
      </c>
      <c r="J11" s="27">
        <f>SUM(Багратионовск:ЦГКБ!J11)</f>
        <v>1</v>
      </c>
      <c r="K11" s="40">
        <f t="shared" si="2"/>
        <v>1</v>
      </c>
      <c r="L11" s="41">
        <f t="shared" si="0"/>
        <v>1</v>
      </c>
      <c r="M11" s="42">
        <f t="shared" si="0"/>
        <v>0</v>
      </c>
      <c r="N11" s="42">
        <f t="shared" si="0"/>
        <v>2</v>
      </c>
      <c r="O11" s="43">
        <f t="shared" si="3"/>
        <v>3</v>
      </c>
      <c r="P11" s="33">
        <f>L11/T5</f>
        <v>8.1380208333333329E-5</v>
      </c>
      <c r="Q11" s="33">
        <f>M11/U5</f>
        <v>0</v>
      </c>
      <c r="R11" s="33">
        <f>N11/V5</f>
        <v>1.6157699143641945E-4</v>
      </c>
      <c r="S11" s="33">
        <f>O11/W5</f>
        <v>8.0632156103854218E-5</v>
      </c>
      <c r="T11" s="34"/>
      <c r="U11" s="34"/>
      <c r="V11" s="34"/>
      <c r="W11" s="34"/>
    </row>
    <row r="12" spans="1:23" s="4" customFormat="1" ht="32.25" thickBot="1" x14ac:dyDescent="0.3">
      <c r="A12" s="35" t="s">
        <v>27</v>
      </c>
      <c r="B12" s="36">
        <v>7</v>
      </c>
      <c r="C12" s="37" t="s">
        <v>28</v>
      </c>
      <c r="D12" s="27">
        <f>SUM(Багратионовск:ЦГКБ!D12)</f>
        <v>344</v>
      </c>
      <c r="E12" s="27">
        <f>SUM(Багратионовск:ЦГКБ!E12)</f>
        <v>530</v>
      </c>
      <c r="F12" s="27">
        <f>SUM(Багратионовск:ЦГКБ!F12)</f>
        <v>639</v>
      </c>
      <c r="G12" s="40">
        <f t="shared" si="1"/>
        <v>1513</v>
      </c>
      <c r="H12" s="27">
        <f>SUM(Багратионовск:ЦГКБ!H12)</f>
        <v>389</v>
      </c>
      <c r="I12" s="27">
        <f>SUM(Багратионовск:ЦГКБ!I12)</f>
        <v>638</v>
      </c>
      <c r="J12" s="27">
        <f>SUM(Багратионовск:ЦГКБ!J12)</f>
        <v>1016</v>
      </c>
      <c r="K12" s="40">
        <f t="shared" si="2"/>
        <v>2043</v>
      </c>
      <c r="L12" s="41">
        <f t="shared" si="0"/>
        <v>733</v>
      </c>
      <c r="M12" s="42">
        <f t="shared" si="0"/>
        <v>1168</v>
      </c>
      <c r="N12" s="42">
        <f t="shared" si="0"/>
        <v>1655</v>
      </c>
      <c r="O12" s="43">
        <f t="shared" si="3"/>
        <v>3556</v>
      </c>
      <c r="P12" s="33">
        <f>L12/T5</f>
        <v>5.9651692708333336E-2</v>
      </c>
      <c r="Q12" s="33">
        <f>M12/U5</f>
        <v>9.314194577352472E-2</v>
      </c>
      <c r="R12" s="33">
        <f>N12/V5</f>
        <v>0.13370496041363711</v>
      </c>
      <c r="S12" s="33">
        <f>O12/W5</f>
        <v>9.5575982368435203E-2</v>
      </c>
      <c r="T12" s="34"/>
      <c r="U12" s="34"/>
      <c r="V12" s="34"/>
      <c r="W12" s="34"/>
    </row>
    <row r="13" spans="1:23" s="4" customFormat="1" ht="32.25" thickBot="1" x14ac:dyDescent="0.3">
      <c r="A13" s="35" t="s">
        <v>29</v>
      </c>
      <c r="B13" s="36">
        <v>8</v>
      </c>
      <c r="C13" s="37" t="s">
        <v>30</v>
      </c>
      <c r="D13" s="27">
        <f>SUM(Багратионовск:ЦГКБ!D13)</f>
        <v>647</v>
      </c>
      <c r="E13" s="27">
        <f>SUM(Багратионовск:ЦГКБ!E13)</f>
        <v>834</v>
      </c>
      <c r="F13" s="27">
        <f>SUM(Багратионовск:ЦГКБ!F13)</f>
        <v>715</v>
      </c>
      <c r="G13" s="40">
        <f t="shared" si="1"/>
        <v>2196</v>
      </c>
      <c r="H13" s="27">
        <f>SUM(Багратионовск:ЦГКБ!H13)</f>
        <v>586</v>
      </c>
      <c r="I13" s="27">
        <f>SUM(Багратионовск:ЦГКБ!I13)</f>
        <v>975</v>
      </c>
      <c r="J13" s="27">
        <f>SUM(Багратионовск:ЦГКБ!J13)</f>
        <v>1215</v>
      </c>
      <c r="K13" s="40">
        <f t="shared" si="2"/>
        <v>2776</v>
      </c>
      <c r="L13" s="41">
        <f t="shared" si="0"/>
        <v>1233</v>
      </c>
      <c r="M13" s="42">
        <f t="shared" si="0"/>
        <v>1809</v>
      </c>
      <c r="N13" s="42">
        <f t="shared" si="0"/>
        <v>1930</v>
      </c>
      <c r="O13" s="43">
        <f t="shared" si="3"/>
        <v>4972</v>
      </c>
      <c r="P13" s="33">
        <f>L13/T5</f>
        <v>0.100341796875</v>
      </c>
      <c r="Q13" s="33">
        <f>M13/U5</f>
        <v>0.14425837320574161</v>
      </c>
      <c r="R13" s="33">
        <f>N13/V5</f>
        <v>0.15592179673614479</v>
      </c>
      <c r="S13" s="33">
        <f>O13/W5</f>
        <v>0.13363436004945439</v>
      </c>
      <c r="T13" s="34"/>
      <c r="U13" s="34"/>
      <c r="V13" s="34"/>
      <c r="W13" s="34"/>
    </row>
    <row r="14" spans="1:23" s="4" customFormat="1" ht="261.75" customHeight="1" thickBot="1" x14ac:dyDescent="0.3">
      <c r="A14" s="35" t="s">
        <v>31</v>
      </c>
      <c r="B14" s="36">
        <v>9</v>
      </c>
      <c r="C14" s="37" t="s">
        <v>32</v>
      </c>
      <c r="D14" s="27">
        <f>SUM(Багратионовск:ЦГКБ!D14)</f>
        <v>168</v>
      </c>
      <c r="E14" s="27">
        <f>SUM(Багратионовск:ЦГКБ!E14)</f>
        <v>189</v>
      </c>
      <c r="F14" s="27">
        <f>SUM(Багратионовск:ЦГКБ!F14)</f>
        <v>131</v>
      </c>
      <c r="G14" s="40">
        <f t="shared" si="1"/>
        <v>488</v>
      </c>
      <c r="H14" s="27">
        <f>SUM(Багратионовск:ЦГКБ!H14)</f>
        <v>165</v>
      </c>
      <c r="I14" s="27">
        <f>SUM(Багратионовск:ЦГКБ!I14)</f>
        <v>265</v>
      </c>
      <c r="J14" s="27">
        <f>SUM(Багратионовск:ЦГКБ!J14)</f>
        <v>209</v>
      </c>
      <c r="K14" s="40">
        <f t="shared" si="2"/>
        <v>639</v>
      </c>
      <c r="L14" s="41">
        <f t="shared" si="0"/>
        <v>333</v>
      </c>
      <c r="M14" s="42">
        <f t="shared" si="0"/>
        <v>454</v>
      </c>
      <c r="N14" s="42">
        <f t="shared" si="0"/>
        <v>340</v>
      </c>
      <c r="O14" s="43">
        <f t="shared" si="3"/>
        <v>1127</v>
      </c>
      <c r="P14" s="33">
        <f>L14/T5</f>
        <v>2.7099609375E-2</v>
      </c>
      <c r="Q14" s="33">
        <f>M14/U5</f>
        <v>3.6204146730462523E-2</v>
      </c>
      <c r="R14" s="33">
        <f>N14/V5</f>
        <v>2.7468088544191308E-2</v>
      </c>
      <c r="S14" s="33">
        <f>O14/W5</f>
        <v>3.0290813309681235E-2</v>
      </c>
      <c r="T14" s="34"/>
      <c r="U14" s="34"/>
      <c r="V14" s="34"/>
      <c r="W14" s="34"/>
    </row>
    <row r="15" spans="1:23" s="4" customFormat="1" ht="32.25" thickBot="1" x14ac:dyDescent="0.3">
      <c r="A15" s="35" t="s">
        <v>33</v>
      </c>
      <c r="B15" s="36">
        <v>10</v>
      </c>
      <c r="C15" s="44"/>
      <c r="D15" s="27">
        <f>SUM(Багратионовск:ЦГКБ!D15)</f>
        <v>105</v>
      </c>
      <c r="E15" s="27">
        <f>SUM(Багратионовск:ЦГКБ!E15)</f>
        <v>376</v>
      </c>
      <c r="F15" s="27">
        <f>SUM(Багратионовск:ЦГКБ!F15)</f>
        <v>306</v>
      </c>
      <c r="G15" s="40">
        <f t="shared" si="1"/>
        <v>787</v>
      </c>
      <c r="H15" s="27">
        <f>SUM(Багратионовск:ЦГКБ!H15)</f>
        <v>92</v>
      </c>
      <c r="I15" s="27">
        <f>SUM(Багратионовск:ЦГКБ!I15)</f>
        <v>348</v>
      </c>
      <c r="J15" s="27">
        <f>SUM(Багратионовск:ЦГКБ!J15)</f>
        <v>246</v>
      </c>
      <c r="K15" s="40">
        <f t="shared" si="2"/>
        <v>686</v>
      </c>
      <c r="L15" s="41">
        <f t="shared" si="0"/>
        <v>197</v>
      </c>
      <c r="M15" s="42">
        <f t="shared" si="0"/>
        <v>724</v>
      </c>
      <c r="N15" s="42">
        <f t="shared" si="0"/>
        <v>552</v>
      </c>
      <c r="O15" s="43">
        <f t="shared" si="3"/>
        <v>1473</v>
      </c>
      <c r="P15" s="33">
        <f>L15/T5</f>
        <v>1.6031901041666668E-2</v>
      </c>
      <c r="Q15" s="33">
        <f>M15/U5</f>
        <v>5.7735247208931417E-2</v>
      </c>
      <c r="R15" s="33">
        <f>N15/V5</f>
        <v>4.459524963645177E-2</v>
      </c>
      <c r="S15" s="33">
        <f>O15/W5</f>
        <v>3.9590388646992422E-2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27">
        <f>SUM(Багратионовск:ЦГКБ!D16)</f>
        <v>54</v>
      </c>
      <c r="E16" s="27">
        <f>SUM(Багратионовск:ЦГКБ!E16)</f>
        <v>115</v>
      </c>
      <c r="F16" s="27">
        <f>SUM(Багратионовск:ЦГКБ!F16)</f>
        <v>108</v>
      </c>
      <c r="G16" s="50">
        <f t="shared" si="1"/>
        <v>277</v>
      </c>
      <c r="H16" s="27">
        <f>SUM(Багратионовск:ЦГКБ!H16)</f>
        <v>92</v>
      </c>
      <c r="I16" s="27">
        <f>SUM(Багратионовск:ЦГКБ!I16)</f>
        <v>152</v>
      </c>
      <c r="J16" s="27">
        <f>SUM(Багратионовск:ЦГКБ!J16)</f>
        <v>136</v>
      </c>
      <c r="K16" s="50">
        <f t="shared" si="2"/>
        <v>380</v>
      </c>
      <c r="L16" s="51">
        <f t="shared" si="0"/>
        <v>146</v>
      </c>
      <c r="M16" s="52">
        <f t="shared" si="0"/>
        <v>267</v>
      </c>
      <c r="N16" s="52">
        <f t="shared" si="0"/>
        <v>244</v>
      </c>
      <c r="O16" s="53">
        <f t="shared" si="3"/>
        <v>657</v>
      </c>
      <c r="P16" s="33">
        <f>L16/T5</f>
        <v>1.1881510416666666E-2</v>
      </c>
      <c r="Q16" s="33">
        <f>M16/U5</f>
        <v>2.1291866028708133E-2</v>
      </c>
      <c r="R16" s="33">
        <f>N16/V5</f>
        <v>1.9712392955243175E-2</v>
      </c>
      <c r="S16" s="33">
        <f>O16/W5</f>
        <v>1.7658442186744075E-2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f>SUM(Багратионовск:ЦГКБ!H19)</f>
        <v>390</v>
      </c>
      <c r="I19" s="60" t="s">
        <v>37</v>
      </c>
      <c r="J19" s="61">
        <f>H19/P19</f>
        <v>8.614976805831677E-2</v>
      </c>
      <c r="L19" s="91" t="s">
        <v>38</v>
      </c>
      <c r="M19" s="91"/>
      <c r="N19" s="91"/>
      <c r="O19" s="92"/>
      <c r="P19" s="62">
        <f>[2]Свод!$P$74</f>
        <v>4527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59">
        <f>SUM(Багратионовск:ЦГКБ!H20)</f>
        <v>0</v>
      </c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f>SUM(Багратионовск:ЦГКБ!K21)</f>
        <v>12</v>
      </c>
      <c r="L21" s="60" t="s">
        <v>37</v>
      </c>
      <c r="M21" s="65">
        <f>K21/O10</f>
        <v>4.8979591836734691E-2</v>
      </c>
    </row>
    <row r="22" spans="1:19" ht="15.75" x14ac:dyDescent="0.25">
      <c r="A22" s="57" t="s">
        <v>43</v>
      </c>
      <c r="K22" s="59">
        <f>SUM(Багратионовск:ЦГКБ!K22)</f>
        <v>0</v>
      </c>
      <c r="L22" s="60" t="s">
        <v>41</v>
      </c>
      <c r="M22" s="65">
        <f>K22/O11</f>
        <v>0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FFFF00"/>
  </sheetPr>
  <dimension ref="A1:W32"/>
  <sheetViews>
    <sheetView topLeftCell="A7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[1]Гурьевск!$E$7</f>
        <v>771</v>
      </c>
      <c r="U5" s="23">
        <f>[1]Гурьевск!$E$8</f>
        <v>882</v>
      </c>
      <c r="V5" s="23">
        <f>[1]Гурьевск!$E$9</f>
        <v>555</v>
      </c>
      <c r="W5" s="23">
        <f>[1]Гурьевск!$E$10</f>
        <v>2208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79">
        <v>17</v>
      </c>
      <c r="E6" s="74">
        <v>44</v>
      </c>
      <c r="F6" s="74">
        <v>38</v>
      </c>
      <c r="G6" s="66">
        <f t="shared" ref="G6:G16" si="0">D6+E6+F6</f>
        <v>99</v>
      </c>
      <c r="H6" s="79">
        <v>21</v>
      </c>
      <c r="I6" s="74">
        <v>77</v>
      </c>
      <c r="J6" s="74">
        <v>38</v>
      </c>
      <c r="K6" s="29">
        <f>H6+I6+J6</f>
        <v>136</v>
      </c>
      <c r="L6" s="30">
        <f t="shared" ref="L6:N16" si="1">D6+H6</f>
        <v>38</v>
      </c>
      <c r="M6" s="31">
        <f t="shared" si="1"/>
        <v>121</v>
      </c>
      <c r="N6" s="31">
        <f t="shared" si="1"/>
        <v>76</v>
      </c>
      <c r="O6" s="32">
        <f>L6+M6+N6</f>
        <v>235</v>
      </c>
      <c r="P6" s="33">
        <f>L6/T5</f>
        <v>4.9286640726329441E-2</v>
      </c>
      <c r="Q6" s="33">
        <f>M6/U5</f>
        <v>0.13718820861678005</v>
      </c>
      <c r="R6" s="33">
        <f>N6/V5</f>
        <v>0.13693693693693693</v>
      </c>
      <c r="S6" s="33">
        <f>O6/W5</f>
        <v>0.10643115942028986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>
        <v>5</v>
      </c>
      <c r="E7" s="75">
        <v>9</v>
      </c>
      <c r="F7" s="75">
        <v>5</v>
      </c>
      <c r="G7" s="67">
        <f t="shared" si="0"/>
        <v>19</v>
      </c>
      <c r="H7" s="77">
        <v>5</v>
      </c>
      <c r="I7" s="75">
        <v>10</v>
      </c>
      <c r="J7" s="75">
        <v>4</v>
      </c>
      <c r="K7" s="40">
        <f t="shared" ref="K7:K16" si="2">H7+I7+J7</f>
        <v>19</v>
      </c>
      <c r="L7" s="41">
        <f t="shared" si="1"/>
        <v>10</v>
      </c>
      <c r="M7" s="42">
        <f t="shared" si="1"/>
        <v>19</v>
      </c>
      <c r="N7" s="42">
        <f t="shared" si="1"/>
        <v>9</v>
      </c>
      <c r="O7" s="43">
        <f>L7+M7+N7</f>
        <v>38</v>
      </c>
      <c r="P7" s="33">
        <f>L7/T5</f>
        <v>1.2970168612191959E-2</v>
      </c>
      <c r="Q7" s="33">
        <f>M7/U5</f>
        <v>2.1541950113378686E-2</v>
      </c>
      <c r="R7" s="33">
        <f>N7/V5</f>
        <v>1.6216216216216217E-2</v>
      </c>
      <c r="S7" s="33">
        <f>O7/W5</f>
        <v>1.7210144927536232E-2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>
        <v>24</v>
      </c>
      <c r="E8" s="75">
        <v>55</v>
      </c>
      <c r="F8" s="75">
        <v>32</v>
      </c>
      <c r="G8" s="67">
        <f t="shared" si="0"/>
        <v>111</v>
      </c>
      <c r="H8" s="77">
        <v>25</v>
      </c>
      <c r="I8" s="75">
        <v>39</v>
      </c>
      <c r="J8" s="75">
        <v>28</v>
      </c>
      <c r="K8" s="40">
        <f t="shared" si="2"/>
        <v>92</v>
      </c>
      <c r="L8" s="41">
        <f t="shared" si="1"/>
        <v>49</v>
      </c>
      <c r="M8" s="42">
        <f t="shared" si="1"/>
        <v>94</v>
      </c>
      <c r="N8" s="42">
        <f t="shared" si="1"/>
        <v>60</v>
      </c>
      <c r="O8" s="43">
        <f t="shared" ref="O8:O16" si="3">L8+M8+N8</f>
        <v>203</v>
      </c>
      <c r="P8" s="33">
        <f>L8/T5</f>
        <v>6.3553826199740593E-2</v>
      </c>
      <c r="Q8" s="33">
        <f>M8/U5</f>
        <v>0.10657596371882086</v>
      </c>
      <c r="R8" s="33">
        <f>N8/V5</f>
        <v>0.10810810810810811</v>
      </c>
      <c r="S8" s="33">
        <f>O8/W5</f>
        <v>9.1938405797101455E-2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22</v>
      </c>
      <c r="E9" s="75">
        <v>42</v>
      </c>
      <c r="F9" s="75">
        <v>41</v>
      </c>
      <c r="G9" s="67">
        <f t="shared" si="0"/>
        <v>105</v>
      </c>
      <c r="H9" s="77">
        <v>8</v>
      </c>
      <c r="I9" s="75">
        <v>24</v>
      </c>
      <c r="J9" s="75">
        <v>19</v>
      </c>
      <c r="K9" s="40">
        <f t="shared" si="2"/>
        <v>51</v>
      </c>
      <c r="L9" s="41">
        <f t="shared" si="1"/>
        <v>30</v>
      </c>
      <c r="M9" s="42">
        <f t="shared" si="1"/>
        <v>66</v>
      </c>
      <c r="N9" s="42">
        <f t="shared" si="1"/>
        <v>60</v>
      </c>
      <c r="O9" s="43">
        <f t="shared" si="3"/>
        <v>156</v>
      </c>
      <c r="P9" s="33">
        <f>L9/T5</f>
        <v>3.8910505836575876E-2</v>
      </c>
      <c r="Q9" s="33">
        <f>M9/U5</f>
        <v>7.4829931972789115E-2</v>
      </c>
      <c r="R9" s="33">
        <f>N9/V5</f>
        <v>0.10810810810810811</v>
      </c>
      <c r="S9" s="33">
        <f>O9/W5</f>
        <v>7.0652173913043473E-2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/>
      <c r="E10" s="75"/>
      <c r="F10" s="75"/>
      <c r="G10" s="67">
        <f t="shared" si="0"/>
        <v>0</v>
      </c>
      <c r="H10" s="77"/>
      <c r="I10" s="75"/>
      <c r="J10" s="75"/>
      <c r="K10" s="40">
        <f t="shared" si="2"/>
        <v>0</v>
      </c>
      <c r="L10" s="41">
        <f t="shared" si="1"/>
        <v>0</v>
      </c>
      <c r="M10" s="42">
        <f t="shared" si="1"/>
        <v>0</v>
      </c>
      <c r="N10" s="42">
        <f t="shared" si="1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/>
      <c r="E11" s="75"/>
      <c r="F11" s="75"/>
      <c r="G11" s="67">
        <f t="shared" si="0"/>
        <v>0</v>
      </c>
      <c r="H11" s="77"/>
      <c r="I11" s="75"/>
      <c r="J11" s="75"/>
      <c r="K11" s="40">
        <f t="shared" si="2"/>
        <v>0</v>
      </c>
      <c r="L11" s="41">
        <f t="shared" si="1"/>
        <v>0</v>
      </c>
      <c r="M11" s="42">
        <f t="shared" si="1"/>
        <v>0</v>
      </c>
      <c r="N11" s="42">
        <f t="shared" si="1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>
        <v>24</v>
      </c>
      <c r="E12" s="75">
        <v>55</v>
      </c>
      <c r="F12" s="75">
        <v>32</v>
      </c>
      <c r="G12" s="67">
        <f t="shared" si="0"/>
        <v>111</v>
      </c>
      <c r="H12" s="77">
        <v>25</v>
      </c>
      <c r="I12" s="75">
        <v>39</v>
      </c>
      <c r="J12" s="75">
        <v>28</v>
      </c>
      <c r="K12" s="40">
        <f t="shared" si="2"/>
        <v>92</v>
      </c>
      <c r="L12" s="41">
        <f t="shared" si="1"/>
        <v>49</v>
      </c>
      <c r="M12" s="42">
        <f t="shared" si="1"/>
        <v>94</v>
      </c>
      <c r="N12" s="42">
        <f t="shared" si="1"/>
        <v>60</v>
      </c>
      <c r="O12" s="43">
        <f t="shared" si="3"/>
        <v>203</v>
      </c>
      <c r="P12" s="33">
        <f>L12/T5</f>
        <v>6.3553826199740593E-2</v>
      </c>
      <c r="Q12" s="33">
        <f>M12/U5</f>
        <v>0.10657596371882086</v>
      </c>
      <c r="R12" s="33">
        <f>N12/V5</f>
        <v>0.10810810810810811</v>
      </c>
      <c r="S12" s="33">
        <f>O12/W5</f>
        <v>9.1938405797101455E-2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>
        <v>24</v>
      </c>
      <c r="E13" s="75">
        <v>55</v>
      </c>
      <c r="F13" s="75">
        <v>32</v>
      </c>
      <c r="G13" s="67">
        <f t="shared" si="0"/>
        <v>111</v>
      </c>
      <c r="H13" s="77">
        <v>25</v>
      </c>
      <c r="I13" s="75">
        <v>39</v>
      </c>
      <c r="J13" s="75">
        <v>28</v>
      </c>
      <c r="K13" s="40">
        <f t="shared" si="2"/>
        <v>92</v>
      </c>
      <c r="L13" s="41">
        <f t="shared" si="1"/>
        <v>49</v>
      </c>
      <c r="M13" s="42">
        <f t="shared" si="1"/>
        <v>94</v>
      </c>
      <c r="N13" s="42">
        <f t="shared" si="1"/>
        <v>60</v>
      </c>
      <c r="O13" s="43">
        <f t="shared" si="3"/>
        <v>203</v>
      </c>
      <c r="P13" s="33">
        <f>L13/T5</f>
        <v>6.3553826199740593E-2</v>
      </c>
      <c r="Q13" s="33">
        <f>M13/U5</f>
        <v>0.10657596371882086</v>
      </c>
      <c r="R13" s="33">
        <f>N13/V5</f>
        <v>0.10810810810810811</v>
      </c>
      <c r="S13" s="33">
        <f>O13/W5</f>
        <v>9.1938405797101455E-2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>
        <v>87</v>
      </c>
      <c r="E14" s="75">
        <v>39</v>
      </c>
      <c r="F14" s="75"/>
      <c r="G14" s="67">
        <f t="shared" si="0"/>
        <v>126</v>
      </c>
      <c r="H14" s="77">
        <v>77</v>
      </c>
      <c r="I14" s="75">
        <v>34</v>
      </c>
      <c r="J14" s="75"/>
      <c r="K14" s="40">
        <f t="shared" si="2"/>
        <v>111</v>
      </c>
      <c r="L14" s="41">
        <f t="shared" si="1"/>
        <v>164</v>
      </c>
      <c r="M14" s="42">
        <f t="shared" si="1"/>
        <v>73</v>
      </c>
      <c r="N14" s="42">
        <f t="shared" si="1"/>
        <v>0</v>
      </c>
      <c r="O14" s="43">
        <f t="shared" si="3"/>
        <v>237</v>
      </c>
      <c r="P14" s="33">
        <f>L14/T5</f>
        <v>0.21271076523994811</v>
      </c>
      <c r="Q14" s="33">
        <f>M14/U5</f>
        <v>8.2766439909297052E-2</v>
      </c>
      <c r="R14" s="33">
        <f>N14/V5</f>
        <v>0</v>
      </c>
      <c r="S14" s="33">
        <f>O14/W5</f>
        <v>0.10733695652173914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/>
      <c r="E15" s="75">
        <v>53</v>
      </c>
      <c r="F15" s="75">
        <v>25</v>
      </c>
      <c r="G15" s="67">
        <f t="shared" si="0"/>
        <v>78</v>
      </c>
      <c r="H15" s="77">
        <v>0</v>
      </c>
      <c r="I15" s="75">
        <v>62</v>
      </c>
      <c r="J15" s="75">
        <v>13</v>
      </c>
      <c r="K15" s="40">
        <f t="shared" si="2"/>
        <v>75</v>
      </c>
      <c r="L15" s="41">
        <f t="shared" si="1"/>
        <v>0</v>
      </c>
      <c r="M15" s="42">
        <f t="shared" si="1"/>
        <v>115</v>
      </c>
      <c r="N15" s="42">
        <f t="shared" si="1"/>
        <v>38</v>
      </c>
      <c r="O15" s="43">
        <f t="shared" si="3"/>
        <v>153</v>
      </c>
      <c r="P15" s="33">
        <f>L15/T5</f>
        <v>0</v>
      </c>
      <c r="Q15" s="33">
        <f>M15/U5</f>
        <v>0.13038548752834467</v>
      </c>
      <c r="R15" s="33">
        <f>N15/V5</f>
        <v>6.8468468468468463E-2</v>
      </c>
      <c r="S15" s="33">
        <f>O15/W5</f>
        <v>6.9293478260869568E-2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/>
      <c r="E16" s="76">
        <v>6</v>
      </c>
      <c r="F16" s="76"/>
      <c r="G16" s="68">
        <f t="shared" si="0"/>
        <v>6</v>
      </c>
      <c r="H16" s="78"/>
      <c r="I16" s="76">
        <v>8</v>
      </c>
      <c r="J16" s="76"/>
      <c r="K16" s="50">
        <f t="shared" si="2"/>
        <v>8</v>
      </c>
      <c r="L16" s="51">
        <f t="shared" si="1"/>
        <v>0</v>
      </c>
      <c r="M16" s="52">
        <f t="shared" si="1"/>
        <v>14</v>
      </c>
      <c r="N16" s="52">
        <f t="shared" si="1"/>
        <v>0</v>
      </c>
      <c r="O16" s="53">
        <f t="shared" si="3"/>
        <v>14</v>
      </c>
      <c r="P16" s="33">
        <f>L16/T5</f>
        <v>0</v>
      </c>
      <c r="Q16" s="33">
        <f>M16/U5</f>
        <v>1.5873015873015872E-2</v>
      </c>
      <c r="R16" s="33">
        <f>N16/V5</f>
        <v>0</v>
      </c>
      <c r="S16" s="33">
        <f>O16/W5</f>
        <v>6.3405797101449279E-3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[2]Гурьевск!$P$74</f>
        <v>547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FFFF00"/>
  </sheetPr>
  <dimension ref="A1:W32"/>
  <sheetViews>
    <sheetView topLeftCell="A16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[1]Гусев!$E$7</f>
        <v>279</v>
      </c>
      <c r="U5" s="23">
        <f>[1]Гусев!$E$8</f>
        <v>394</v>
      </c>
      <c r="V5" s="23">
        <f>[1]Гусев!$E$9</f>
        <v>343</v>
      </c>
      <c r="W5" s="23">
        <f>SUM(T5:V5)</f>
        <v>1016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</v>
      </c>
      <c r="E6" s="69">
        <v>3</v>
      </c>
      <c r="F6" s="69">
        <v>8</v>
      </c>
      <c r="G6" s="71">
        <f>D6+E6+F6</f>
        <v>12</v>
      </c>
      <c r="H6" s="27">
        <v>3</v>
      </c>
      <c r="I6" s="69">
        <v>6</v>
      </c>
      <c r="J6" s="69">
        <v>9</v>
      </c>
      <c r="K6" s="29">
        <f>H6+I6+J6</f>
        <v>18</v>
      </c>
      <c r="L6" s="30">
        <f t="shared" ref="L6:N16" si="0">D6+H6</f>
        <v>4</v>
      </c>
      <c r="M6" s="31">
        <f t="shared" si="0"/>
        <v>9</v>
      </c>
      <c r="N6" s="31">
        <f t="shared" si="0"/>
        <v>17</v>
      </c>
      <c r="O6" s="32">
        <f>L6+M6+N6</f>
        <v>30</v>
      </c>
      <c r="P6" s="33">
        <f>L6/T5</f>
        <v>1.4336917562724014E-2</v>
      </c>
      <c r="Q6" s="33">
        <f>M6/U5</f>
        <v>2.2842639593908629E-2</v>
      </c>
      <c r="R6" s="33">
        <f>N6/V5</f>
        <v>4.9562682215743441E-2</v>
      </c>
      <c r="S6" s="33">
        <f>O6/W5</f>
        <v>2.952755905511811E-2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2</v>
      </c>
      <c r="E7" s="70">
        <v>8</v>
      </c>
      <c r="F7" s="70">
        <v>5</v>
      </c>
      <c r="G7" s="72">
        <f t="shared" ref="G7:G16" si="1">D7+E7+F7</f>
        <v>15</v>
      </c>
      <c r="H7" s="38">
        <v>2</v>
      </c>
      <c r="I7" s="70">
        <v>6</v>
      </c>
      <c r="J7" s="70">
        <v>7</v>
      </c>
      <c r="K7" s="40">
        <f t="shared" ref="K7:K16" si="2">H7+I7+J7</f>
        <v>15</v>
      </c>
      <c r="L7" s="41">
        <f t="shared" si="0"/>
        <v>4</v>
      </c>
      <c r="M7" s="42">
        <f t="shared" si="0"/>
        <v>14</v>
      </c>
      <c r="N7" s="42">
        <f t="shared" si="0"/>
        <v>12</v>
      </c>
      <c r="O7" s="43">
        <f>L7+M7+N7</f>
        <v>30</v>
      </c>
      <c r="P7" s="33">
        <f>L7/T5</f>
        <v>1.4336917562724014E-2</v>
      </c>
      <c r="Q7" s="33">
        <f>M7/U5</f>
        <v>3.553299492385787E-2</v>
      </c>
      <c r="R7" s="33">
        <f>N7/V5</f>
        <v>3.4985422740524783E-2</v>
      </c>
      <c r="S7" s="33">
        <f>O7/W5</f>
        <v>2.952755905511811E-2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3</v>
      </c>
      <c r="E8" s="70">
        <v>4</v>
      </c>
      <c r="F8" s="70">
        <v>4</v>
      </c>
      <c r="G8" s="72">
        <f t="shared" si="1"/>
        <v>11</v>
      </c>
      <c r="H8" s="38">
        <v>5</v>
      </c>
      <c r="I8" s="70">
        <v>8</v>
      </c>
      <c r="J8" s="70">
        <v>15</v>
      </c>
      <c r="K8" s="40">
        <f t="shared" si="2"/>
        <v>28</v>
      </c>
      <c r="L8" s="41">
        <f t="shared" si="0"/>
        <v>8</v>
      </c>
      <c r="M8" s="42">
        <f t="shared" si="0"/>
        <v>12</v>
      </c>
      <c r="N8" s="42">
        <f t="shared" si="0"/>
        <v>19</v>
      </c>
      <c r="O8" s="43">
        <f t="shared" ref="O8:O16" si="3">L8+M8+N8</f>
        <v>39</v>
      </c>
      <c r="P8" s="33">
        <f>L8/T5</f>
        <v>2.8673835125448029E-2</v>
      </c>
      <c r="Q8" s="33">
        <f>M8/U5</f>
        <v>3.0456852791878174E-2</v>
      </c>
      <c r="R8" s="33">
        <f>N8/V5</f>
        <v>5.5393586005830907E-2</v>
      </c>
      <c r="S8" s="33">
        <f>O8/W5</f>
        <v>3.8385826771653545E-2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11</v>
      </c>
      <c r="E9" s="70">
        <v>5</v>
      </c>
      <c r="F9" s="70">
        <v>7</v>
      </c>
      <c r="G9" s="72">
        <f t="shared" si="1"/>
        <v>23</v>
      </c>
      <c r="H9" s="38">
        <v>8</v>
      </c>
      <c r="I9" s="70">
        <v>9</v>
      </c>
      <c r="J9" s="70">
        <v>2</v>
      </c>
      <c r="K9" s="40">
        <f t="shared" si="2"/>
        <v>19</v>
      </c>
      <c r="L9" s="41">
        <f t="shared" si="0"/>
        <v>19</v>
      </c>
      <c r="M9" s="42">
        <f t="shared" si="0"/>
        <v>14</v>
      </c>
      <c r="N9" s="42">
        <f t="shared" si="0"/>
        <v>9</v>
      </c>
      <c r="O9" s="43">
        <f t="shared" si="3"/>
        <v>42</v>
      </c>
      <c r="P9" s="33">
        <f>L9/T5</f>
        <v>6.8100358422939072E-2</v>
      </c>
      <c r="Q9" s="33">
        <f>M9/U5</f>
        <v>3.553299492385787E-2</v>
      </c>
      <c r="R9" s="33">
        <f>N9/V5</f>
        <v>2.6239067055393587E-2</v>
      </c>
      <c r="S9" s="33">
        <f>O9/W5</f>
        <v>4.1338582677165357E-2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>
        <v>2</v>
      </c>
      <c r="J10" s="70"/>
      <c r="K10" s="40">
        <f t="shared" si="2"/>
        <v>2</v>
      </c>
      <c r="L10" s="41">
        <f t="shared" si="0"/>
        <v>0</v>
      </c>
      <c r="M10" s="42">
        <f t="shared" si="0"/>
        <v>2</v>
      </c>
      <c r="N10" s="42">
        <f t="shared" si="0"/>
        <v>0</v>
      </c>
      <c r="O10" s="43">
        <f t="shared" si="3"/>
        <v>2</v>
      </c>
      <c r="P10" s="33">
        <f>L10/T5</f>
        <v>0</v>
      </c>
      <c r="Q10" s="33">
        <f>M10/U5</f>
        <v>5.076142131979695E-3</v>
      </c>
      <c r="R10" s="33">
        <f>N10/V5</f>
        <v>0</v>
      </c>
      <c r="S10" s="33">
        <f>O10/W5</f>
        <v>1.968503937007874E-3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>
        <v>1</v>
      </c>
      <c r="K11" s="40">
        <f t="shared" si="2"/>
        <v>1</v>
      </c>
      <c r="L11" s="41">
        <f t="shared" si="0"/>
        <v>0</v>
      </c>
      <c r="M11" s="42">
        <f t="shared" si="0"/>
        <v>0</v>
      </c>
      <c r="N11" s="42">
        <f t="shared" si="0"/>
        <v>1</v>
      </c>
      <c r="O11" s="43">
        <f t="shared" si="3"/>
        <v>1</v>
      </c>
      <c r="P11" s="33">
        <f>L11/T5</f>
        <v>0</v>
      </c>
      <c r="Q11" s="33">
        <f>M11/U5</f>
        <v>0</v>
      </c>
      <c r="R11" s="33">
        <f>N11/V5</f>
        <v>2.9154518950437317E-3</v>
      </c>
      <c r="S11" s="33">
        <f>O11/W5</f>
        <v>9.8425196850393699E-4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2</v>
      </c>
      <c r="E12" s="70">
        <v>8</v>
      </c>
      <c r="F12" s="70">
        <v>11</v>
      </c>
      <c r="G12" s="72">
        <f t="shared" si="1"/>
        <v>21</v>
      </c>
      <c r="H12" s="38">
        <v>3</v>
      </c>
      <c r="I12" s="70">
        <v>16</v>
      </c>
      <c r="J12" s="70">
        <v>21</v>
      </c>
      <c r="K12" s="40">
        <f t="shared" si="2"/>
        <v>40</v>
      </c>
      <c r="L12" s="41">
        <f t="shared" si="0"/>
        <v>5</v>
      </c>
      <c r="M12" s="42">
        <f t="shared" si="0"/>
        <v>24</v>
      </c>
      <c r="N12" s="42">
        <f t="shared" si="0"/>
        <v>32</v>
      </c>
      <c r="O12" s="43">
        <f t="shared" si="3"/>
        <v>61</v>
      </c>
      <c r="P12" s="33">
        <f>L12/T5</f>
        <v>1.7921146953405017E-2</v>
      </c>
      <c r="Q12" s="33">
        <f>M12/U5</f>
        <v>6.0913705583756347E-2</v>
      </c>
      <c r="R12" s="33">
        <f>N12/V5</f>
        <v>9.3294460641399415E-2</v>
      </c>
      <c r="S12" s="33">
        <f>O12/W5</f>
        <v>6.0039370078740155E-2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2</v>
      </c>
      <c r="E13" s="70">
        <v>9</v>
      </c>
      <c r="F13" s="70">
        <v>10</v>
      </c>
      <c r="G13" s="72">
        <f t="shared" si="1"/>
        <v>21</v>
      </c>
      <c r="H13" s="38">
        <v>12</v>
      </c>
      <c r="I13" s="70">
        <v>11</v>
      </c>
      <c r="J13" s="70">
        <v>15</v>
      </c>
      <c r="K13" s="40">
        <f t="shared" si="2"/>
        <v>38</v>
      </c>
      <c r="L13" s="41">
        <f t="shared" si="0"/>
        <v>14</v>
      </c>
      <c r="M13" s="42">
        <f t="shared" si="0"/>
        <v>20</v>
      </c>
      <c r="N13" s="42">
        <f t="shared" si="0"/>
        <v>25</v>
      </c>
      <c r="O13" s="43">
        <f t="shared" si="3"/>
        <v>59</v>
      </c>
      <c r="P13" s="33">
        <f>L13/T5</f>
        <v>5.0179211469534052E-2</v>
      </c>
      <c r="Q13" s="33">
        <f>M13/U5</f>
        <v>5.0761421319796954E-2</v>
      </c>
      <c r="R13" s="33">
        <f>N13/V5</f>
        <v>7.2886297376093298E-2</v>
      </c>
      <c r="S13" s="33">
        <f>O13/W5</f>
        <v>5.8070866141732284E-2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3</v>
      </c>
      <c r="E14" s="70">
        <v>8</v>
      </c>
      <c r="F14" s="70">
        <v>19</v>
      </c>
      <c r="G14" s="72">
        <f t="shared" si="1"/>
        <v>30</v>
      </c>
      <c r="H14" s="38">
        <v>5</v>
      </c>
      <c r="I14" s="70">
        <v>41</v>
      </c>
      <c r="J14" s="70">
        <v>58</v>
      </c>
      <c r="K14" s="40">
        <f t="shared" si="2"/>
        <v>104</v>
      </c>
      <c r="L14" s="41">
        <f t="shared" si="0"/>
        <v>8</v>
      </c>
      <c r="M14" s="42">
        <f t="shared" si="0"/>
        <v>49</v>
      </c>
      <c r="N14" s="42">
        <f t="shared" si="0"/>
        <v>77</v>
      </c>
      <c r="O14" s="43">
        <f t="shared" si="3"/>
        <v>134</v>
      </c>
      <c r="P14" s="33">
        <f>L14/T5</f>
        <v>2.8673835125448029E-2</v>
      </c>
      <c r="Q14" s="33">
        <f>M14/U5</f>
        <v>0.12436548223350254</v>
      </c>
      <c r="R14" s="33">
        <f>N14/V5</f>
        <v>0.22448979591836735</v>
      </c>
      <c r="S14" s="33">
        <f>O14/W5</f>
        <v>0.13188976377952755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9</v>
      </c>
      <c r="F15" s="70">
        <v>12</v>
      </c>
      <c r="G15" s="72">
        <f t="shared" si="1"/>
        <v>21</v>
      </c>
      <c r="H15" s="38"/>
      <c r="I15" s="70">
        <v>6</v>
      </c>
      <c r="J15" s="70">
        <v>7</v>
      </c>
      <c r="K15" s="40">
        <f t="shared" si="2"/>
        <v>13</v>
      </c>
      <c r="L15" s="41">
        <f t="shared" si="0"/>
        <v>0</v>
      </c>
      <c r="M15" s="42">
        <f t="shared" si="0"/>
        <v>15</v>
      </c>
      <c r="N15" s="42">
        <f t="shared" si="0"/>
        <v>19</v>
      </c>
      <c r="O15" s="43">
        <f t="shared" si="3"/>
        <v>34</v>
      </c>
      <c r="P15" s="33">
        <f>L15/T5</f>
        <v>0</v>
      </c>
      <c r="Q15" s="33">
        <f>M15/U5</f>
        <v>3.8071065989847719E-2</v>
      </c>
      <c r="R15" s="33">
        <f>N15/V5</f>
        <v>5.5393586005830907E-2</v>
      </c>
      <c r="S15" s="33">
        <f>O15/W5</f>
        <v>3.3464566929133861E-2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5</v>
      </c>
      <c r="F16" s="49">
        <v>1</v>
      </c>
      <c r="G16" s="73">
        <f t="shared" si="1"/>
        <v>6</v>
      </c>
      <c r="H16" s="48"/>
      <c r="I16" s="49">
        <v>2</v>
      </c>
      <c r="J16" s="49">
        <v>1</v>
      </c>
      <c r="K16" s="50">
        <f t="shared" si="2"/>
        <v>3</v>
      </c>
      <c r="L16" s="51">
        <f t="shared" si="0"/>
        <v>0</v>
      </c>
      <c r="M16" s="52">
        <f t="shared" si="0"/>
        <v>7</v>
      </c>
      <c r="N16" s="52">
        <f t="shared" si="0"/>
        <v>2</v>
      </c>
      <c r="O16" s="53">
        <f t="shared" si="3"/>
        <v>9</v>
      </c>
      <c r="P16" s="33">
        <f>L16/T5</f>
        <v>0</v>
      </c>
      <c r="Q16" s="33">
        <f>M16/U5</f>
        <v>1.7766497461928935E-2</v>
      </c>
      <c r="R16" s="33">
        <f>N16/V5</f>
        <v>5.8309037900874635E-3</v>
      </c>
      <c r="S16" s="33">
        <f>O16/W5</f>
        <v>8.8582677165354329E-3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[2]Гусев!$P$74</f>
        <v>1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>
        <f>K22/O11</f>
        <v>0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FFFF00"/>
  </sheetPr>
  <dimension ref="A1:W32"/>
  <sheetViews>
    <sheetView topLeftCell="A13" workbookViewId="0">
      <selection activeCell="I27" sqref="I27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[1]Зеленоградск!$E$7</f>
        <v>482</v>
      </c>
      <c r="U5" s="23">
        <f>[1]Зеленоградск!$E$8</f>
        <v>588</v>
      </c>
      <c r="V5" s="23">
        <f>[1]Зеленоградск!$E$9</f>
        <v>544</v>
      </c>
      <c r="W5" s="23">
        <f>SUM(T5:V5)</f>
        <v>1614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6</v>
      </c>
      <c r="F6" s="69">
        <v>6</v>
      </c>
      <c r="G6" s="71">
        <f>D6+E6+F6</f>
        <v>12</v>
      </c>
      <c r="H6" s="27"/>
      <c r="I6" s="69">
        <v>9</v>
      </c>
      <c r="J6" s="69">
        <v>3</v>
      </c>
      <c r="K6" s="29">
        <f>H6+I6+J6</f>
        <v>12</v>
      </c>
      <c r="L6" s="30">
        <f t="shared" ref="L6:N16" si="0">D6+H6</f>
        <v>0</v>
      </c>
      <c r="M6" s="31">
        <f t="shared" si="0"/>
        <v>15</v>
      </c>
      <c r="N6" s="31">
        <f t="shared" si="0"/>
        <v>9</v>
      </c>
      <c r="O6" s="32">
        <f>L6+M6+N6</f>
        <v>24</v>
      </c>
      <c r="P6" s="33">
        <f>L6/T5</f>
        <v>0</v>
      </c>
      <c r="Q6" s="33">
        <f>M6/U5</f>
        <v>2.5510204081632654E-2</v>
      </c>
      <c r="R6" s="33">
        <f>N6/V5</f>
        <v>1.6544117647058824E-2</v>
      </c>
      <c r="S6" s="33">
        <f>O6/W5</f>
        <v>1.4869888475836431E-2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41</v>
      </c>
      <c r="F7" s="70">
        <v>30</v>
      </c>
      <c r="G7" s="72">
        <f t="shared" ref="G7:G16" si="1">D7+E7+F7</f>
        <v>71</v>
      </c>
      <c r="H7" s="38"/>
      <c r="I7" s="70">
        <v>34</v>
      </c>
      <c r="J7" s="70">
        <v>32</v>
      </c>
      <c r="K7" s="40">
        <f t="shared" ref="K7:K16" si="2">H7+I7+J7</f>
        <v>66</v>
      </c>
      <c r="L7" s="41">
        <f t="shared" si="0"/>
        <v>0</v>
      </c>
      <c r="M7" s="42">
        <f t="shared" si="0"/>
        <v>75</v>
      </c>
      <c r="N7" s="42">
        <f t="shared" si="0"/>
        <v>62</v>
      </c>
      <c r="O7" s="43">
        <f>L7+M7+N7</f>
        <v>137</v>
      </c>
      <c r="P7" s="33">
        <f>L7/T5</f>
        <v>0</v>
      </c>
      <c r="Q7" s="33">
        <f>M7/U5</f>
        <v>0.12755102040816327</v>
      </c>
      <c r="R7" s="33">
        <f>N7/V5</f>
        <v>0.11397058823529412</v>
      </c>
      <c r="S7" s="33">
        <f>O7/W5</f>
        <v>8.48822800495663E-2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6</v>
      </c>
      <c r="E8" s="70">
        <v>30</v>
      </c>
      <c r="F8" s="70">
        <v>18</v>
      </c>
      <c r="G8" s="72">
        <f t="shared" si="1"/>
        <v>54</v>
      </c>
      <c r="H8" s="38">
        <v>8</v>
      </c>
      <c r="I8" s="70">
        <v>30</v>
      </c>
      <c r="J8" s="70">
        <v>24</v>
      </c>
      <c r="K8" s="40">
        <f t="shared" si="2"/>
        <v>62</v>
      </c>
      <c r="L8" s="41">
        <f t="shared" si="0"/>
        <v>14</v>
      </c>
      <c r="M8" s="42">
        <f t="shared" si="0"/>
        <v>60</v>
      </c>
      <c r="N8" s="42">
        <f t="shared" si="0"/>
        <v>42</v>
      </c>
      <c r="O8" s="43">
        <f t="shared" ref="O8:O16" si="3">L8+M8+N8</f>
        <v>116</v>
      </c>
      <c r="P8" s="33">
        <f>L8/T5</f>
        <v>2.9045643153526972E-2</v>
      </c>
      <c r="Q8" s="33">
        <f>M8/U5</f>
        <v>0.10204081632653061</v>
      </c>
      <c r="R8" s="33">
        <f>N8/V5</f>
        <v>7.720588235294118E-2</v>
      </c>
      <c r="S8" s="33">
        <f>O8/W5</f>
        <v>7.1871127633209422E-2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37</v>
      </c>
      <c r="E9" s="70">
        <v>47</v>
      </c>
      <c r="F9" s="70">
        <v>41</v>
      </c>
      <c r="G9" s="72">
        <f t="shared" si="1"/>
        <v>125</v>
      </c>
      <c r="H9" s="38">
        <v>35</v>
      </c>
      <c r="I9" s="70">
        <v>49</v>
      </c>
      <c r="J9" s="70">
        <v>26</v>
      </c>
      <c r="K9" s="40">
        <f t="shared" si="2"/>
        <v>110</v>
      </c>
      <c r="L9" s="41">
        <f t="shared" si="0"/>
        <v>72</v>
      </c>
      <c r="M9" s="42">
        <f t="shared" si="0"/>
        <v>96</v>
      </c>
      <c r="N9" s="42">
        <f t="shared" si="0"/>
        <v>67</v>
      </c>
      <c r="O9" s="43">
        <f t="shared" si="3"/>
        <v>235</v>
      </c>
      <c r="P9" s="33">
        <f>L9/T5</f>
        <v>0.14937759336099585</v>
      </c>
      <c r="Q9" s="33">
        <f>M9/U5</f>
        <v>0.16326530612244897</v>
      </c>
      <c r="R9" s="33">
        <f>N9/V5</f>
        <v>0.12316176470588236</v>
      </c>
      <c r="S9" s="33">
        <f>O9/W5</f>
        <v>0.14560099132589838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3</v>
      </c>
      <c r="E10" s="70">
        <v>4</v>
      </c>
      <c r="F10" s="70"/>
      <c r="G10" s="72">
        <f t="shared" si="1"/>
        <v>7</v>
      </c>
      <c r="H10" s="38"/>
      <c r="I10" s="70">
        <v>1</v>
      </c>
      <c r="J10" s="70"/>
      <c r="K10" s="40">
        <f t="shared" si="2"/>
        <v>1</v>
      </c>
      <c r="L10" s="41">
        <f t="shared" si="0"/>
        <v>3</v>
      </c>
      <c r="M10" s="42">
        <f t="shared" si="0"/>
        <v>5</v>
      </c>
      <c r="N10" s="42">
        <f t="shared" si="0"/>
        <v>0</v>
      </c>
      <c r="O10" s="43">
        <f t="shared" si="3"/>
        <v>8</v>
      </c>
      <c r="P10" s="33">
        <f>L10/T5</f>
        <v>6.2240663900414933E-3</v>
      </c>
      <c r="Q10" s="33">
        <f>M10/U5</f>
        <v>8.5034013605442185E-3</v>
      </c>
      <c r="R10" s="33">
        <f>N10/V5</f>
        <v>0</v>
      </c>
      <c r="S10" s="33">
        <f>O10/W5</f>
        <v>4.9566294919454771E-3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6</v>
      </c>
      <c r="E12" s="70">
        <v>24</v>
      </c>
      <c r="F12" s="70">
        <v>12</v>
      </c>
      <c r="G12" s="72">
        <f t="shared" si="1"/>
        <v>42</v>
      </c>
      <c r="H12" s="38">
        <v>8</v>
      </c>
      <c r="I12" s="70">
        <v>23</v>
      </c>
      <c r="J12" s="70">
        <v>19</v>
      </c>
      <c r="K12" s="40">
        <f t="shared" si="2"/>
        <v>50</v>
      </c>
      <c r="L12" s="41">
        <f t="shared" si="0"/>
        <v>14</v>
      </c>
      <c r="M12" s="42">
        <f t="shared" si="0"/>
        <v>47</v>
      </c>
      <c r="N12" s="42">
        <f t="shared" si="0"/>
        <v>31</v>
      </c>
      <c r="O12" s="43">
        <f t="shared" si="3"/>
        <v>92</v>
      </c>
      <c r="P12" s="33">
        <f>L12/T5</f>
        <v>2.9045643153526972E-2</v>
      </c>
      <c r="Q12" s="33">
        <f>M12/U5</f>
        <v>7.9931972789115652E-2</v>
      </c>
      <c r="R12" s="33">
        <f>N12/V5</f>
        <v>5.6985294117647058E-2</v>
      </c>
      <c r="S12" s="33">
        <f>O12/W5</f>
        <v>5.7001239157372985E-2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31</v>
      </c>
      <c r="E13" s="70">
        <v>45</v>
      </c>
      <c r="F13" s="70">
        <v>30</v>
      </c>
      <c r="G13" s="72">
        <f t="shared" si="1"/>
        <v>106</v>
      </c>
      <c r="H13" s="38">
        <v>37</v>
      </c>
      <c r="I13" s="70">
        <v>55</v>
      </c>
      <c r="J13" s="70">
        <v>31</v>
      </c>
      <c r="K13" s="40">
        <f t="shared" si="2"/>
        <v>123</v>
      </c>
      <c r="L13" s="41">
        <f t="shared" si="0"/>
        <v>68</v>
      </c>
      <c r="M13" s="42">
        <f t="shared" si="0"/>
        <v>100</v>
      </c>
      <c r="N13" s="42">
        <f t="shared" si="0"/>
        <v>61</v>
      </c>
      <c r="O13" s="43">
        <f t="shared" si="3"/>
        <v>229</v>
      </c>
      <c r="P13" s="33">
        <f>L13/T5</f>
        <v>0.14107883817427386</v>
      </c>
      <c r="Q13" s="33">
        <f>M13/U5</f>
        <v>0.17006802721088435</v>
      </c>
      <c r="R13" s="33">
        <f>N13/V5</f>
        <v>0.11213235294117647</v>
      </c>
      <c r="S13" s="33">
        <f>O13/W5</f>
        <v>0.14188351920693928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>
        <v>1</v>
      </c>
      <c r="F14" s="70">
        <v>2</v>
      </c>
      <c r="G14" s="72">
        <f t="shared" si="1"/>
        <v>3</v>
      </c>
      <c r="H14" s="38"/>
      <c r="I14" s="70">
        <v>2</v>
      </c>
      <c r="J14" s="70"/>
      <c r="K14" s="40">
        <f t="shared" si="2"/>
        <v>2</v>
      </c>
      <c r="L14" s="41">
        <f t="shared" si="0"/>
        <v>0</v>
      </c>
      <c r="M14" s="42">
        <f t="shared" si="0"/>
        <v>3</v>
      </c>
      <c r="N14" s="42">
        <f t="shared" si="0"/>
        <v>2</v>
      </c>
      <c r="O14" s="43">
        <f t="shared" si="3"/>
        <v>5</v>
      </c>
      <c r="P14" s="33">
        <f>L14/T5</f>
        <v>0</v>
      </c>
      <c r="Q14" s="33">
        <f>M14/U5</f>
        <v>5.1020408163265302E-3</v>
      </c>
      <c r="R14" s="33">
        <f>N14/V5</f>
        <v>3.6764705882352941E-3</v>
      </c>
      <c r="S14" s="33">
        <f>O14/W5</f>
        <v>3.0978934324659233E-3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6</v>
      </c>
      <c r="F15" s="70">
        <v>4</v>
      </c>
      <c r="G15" s="72">
        <f t="shared" si="1"/>
        <v>10</v>
      </c>
      <c r="H15" s="38"/>
      <c r="I15" s="70">
        <v>7</v>
      </c>
      <c r="J15" s="70">
        <v>5</v>
      </c>
      <c r="K15" s="40">
        <f t="shared" si="2"/>
        <v>12</v>
      </c>
      <c r="L15" s="41">
        <f t="shared" si="0"/>
        <v>0</v>
      </c>
      <c r="M15" s="42">
        <f t="shared" si="0"/>
        <v>13</v>
      </c>
      <c r="N15" s="42">
        <f t="shared" si="0"/>
        <v>9</v>
      </c>
      <c r="O15" s="43">
        <f t="shared" si="3"/>
        <v>22</v>
      </c>
      <c r="P15" s="33">
        <f>L15/T5</f>
        <v>0</v>
      </c>
      <c r="Q15" s="33">
        <f>M15/U5</f>
        <v>2.2108843537414966E-2</v>
      </c>
      <c r="R15" s="33">
        <f>N15/V5</f>
        <v>1.6544117647058824E-2</v>
      </c>
      <c r="S15" s="33">
        <f>O15/W5</f>
        <v>1.3630731102850062E-2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2</v>
      </c>
      <c r="F16" s="49">
        <v>3</v>
      </c>
      <c r="G16" s="73">
        <f t="shared" si="1"/>
        <v>5</v>
      </c>
      <c r="H16" s="48"/>
      <c r="I16" s="49">
        <v>2</v>
      </c>
      <c r="J16" s="49">
        <v>2</v>
      </c>
      <c r="K16" s="50">
        <f t="shared" si="2"/>
        <v>4</v>
      </c>
      <c r="L16" s="51">
        <f t="shared" si="0"/>
        <v>0</v>
      </c>
      <c r="M16" s="52">
        <f t="shared" si="0"/>
        <v>4</v>
      </c>
      <c r="N16" s="52">
        <f t="shared" si="0"/>
        <v>5</v>
      </c>
      <c r="O16" s="53">
        <f t="shared" si="3"/>
        <v>9</v>
      </c>
      <c r="P16" s="33">
        <f>L16/T5</f>
        <v>0</v>
      </c>
      <c r="Q16" s="33">
        <f>M16/U5</f>
        <v>6.8027210884353739E-3</v>
      </c>
      <c r="R16" s="33">
        <f>N16/V5</f>
        <v>9.1911764705882356E-3</v>
      </c>
      <c r="S16" s="33">
        <f>O16/W5</f>
        <v>5.5762081784386614E-3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4</v>
      </c>
      <c r="I19" s="60" t="s">
        <v>37</v>
      </c>
      <c r="J19" s="61">
        <f>H19/P19</f>
        <v>1</v>
      </c>
      <c r="L19" s="91" t="s">
        <v>38</v>
      </c>
      <c r="M19" s="91"/>
      <c r="N19" s="91"/>
      <c r="O19" s="92"/>
      <c r="P19" s="62">
        <f>[2]Зеленоградск!$P$74</f>
        <v>4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FFFF00"/>
  </sheetPr>
  <dimension ref="A1:W32"/>
  <sheetViews>
    <sheetView workbookViewId="0">
      <selection activeCell="G8" sqref="G8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[1]Краснознаменск!$E$7</f>
        <v>127</v>
      </c>
      <c r="U5" s="23">
        <f>[1]Краснознаменск!$E$8</f>
        <v>185</v>
      </c>
      <c r="V5" s="23">
        <f>[1]Краснознаменск!$E$9</f>
        <v>158</v>
      </c>
      <c r="W5" s="23">
        <f>SUM(T5:V5)</f>
        <v>470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</v>
      </c>
      <c r="E6" s="69">
        <v>5</v>
      </c>
      <c r="F6" s="69"/>
      <c r="G6" s="71">
        <f>D6+E6+F6</f>
        <v>6</v>
      </c>
      <c r="H6" s="27">
        <v>1</v>
      </c>
      <c r="I6" s="69">
        <v>8</v>
      </c>
      <c r="J6" s="69">
        <v>4</v>
      </c>
      <c r="K6" s="29">
        <f>H6+I6+J6</f>
        <v>13</v>
      </c>
      <c r="L6" s="30">
        <f t="shared" ref="L6:N16" si="0">D6+H6</f>
        <v>2</v>
      </c>
      <c r="M6" s="31">
        <f t="shared" si="0"/>
        <v>13</v>
      </c>
      <c r="N6" s="31">
        <f t="shared" si="0"/>
        <v>4</v>
      </c>
      <c r="O6" s="32">
        <f>L6+M6+N6</f>
        <v>19</v>
      </c>
      <c r="P6" s="33">
        <f>L6/T5</f>
        <v>1.5748031496062992E-2</v>
      </c>
      <c r="Q6" s="33">
        <f>M6/U5</f>
        <v>7.0270270270270274E-2</v>
      </c>
      <c r="R6" s="33">
        <f>N6/V5</f>
        <v>2.5316455696202531E-2</v>
      </c>
      <c r="S6" s="33">
        <f>O6/W5</f>
        <v>4.042553191489362E-2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2</v>
      </c>
      <c r="F7" s="70"/>
      <c r="G7" s="72">
        <f t="shared" ref="G7:G16" si="1">D7+E7+F7</f>
        <v>2</v>
      </c>
      <c r="H7" s="38"/>
      <c r="I7" s="70"/>
      <c r="J7" s="70"/>
      <c r="K7" s="40">
        <f t="shared" ref="K7:K16" si="2">H7+I7+J7</f>
        <v>0</v>
      </c>
      <c r="L7" s="41">
        <f t="shared" si="0"/>
        <v>0</v>
      </c>
      <c r="M7" s="42">
        <f t="shared" si="0"/>
        <v>2</v>
      </c>
      <c r="N7" s="42">
        <f t="shared" si="0"/>
        <v>0</v>
      </c>
      <c r="O7" s="43">
        <f>L7+M7+N7</f>
        <v>2</v>
      </c>
      <c r="P7" s="33">
        <f>L7/T5</f>
        <v>0</v>
      </c>
      <c r="Q7" s="33">
        <f>M7/U5</f>
        <v>1.0810810810810811E-2</v>
      </c>
      <c r="R7" s="33">
        <f>N7/V5</f>
        <v>0</v>
      </c>
      <c r="S7" s="33">
        <f>O7/W5</f>
        <v>4.2553191489361703E-3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12</v>
      </c>
      <c r="E8" s="70">
        <v>24</v>
      </c>
      <c r="F8" s="70">
        <v>18</v>
      </c>
      <c r="G8" s="72">
        <f t="shared" si="1"/>
        <v>54</v>
      </c>
      <c r="H8" s="38">
        <v>15</v>
      </c>
      <c r="I8" s="70">
        <v>36</v>
      </c>
      <c r="J8" s="70">
        <v>27</v>
      </c>
      <c r="K8" s="40">
        <f t="shared" si="2"/>
        <v>78</v>
      </c>
      <c r="L8" s="41">
        <f t="shared" si="0"/>
        <v>27</v>
      </c>
      <c r="M8" s="42">
        <f t="shared" si="0"/>
        <v>60</v>
      </c>
      <c r="N8" s="42">
        <f t="shared" si="0"/>
        <v>45</v>
      </c>
      <c r="O8" s="43">
        <f t="shared" ref="O8:O16" si="3">L8+M8+N8</f>
        <v>132</v>
      </c>
      <c r="P8" s="33">
        <f>L8/T5</f>
        <v>0.2125984251968504</v>
      </c>
      <c r="Q8" s="33">
        <f>M8/U5</f>
        <v>0.32432432432432434</v>
      </c>
      <c r="R8" s="33">
        <f>N8/V5</f>
        <v>0.2848101265822785</v>
      </c>
      <c r="S8" s="33">
        <f>O8/W5</f>
        <v>0.28085106382978725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28</v>
      </c>
      <c r="E9" s="70">
        <v>35</v>
      </c>
      <c r="F9" s="70">
        <v>8</v>
      </c>
      <c r="G9" s="72">
        <f t="shared" si="1"/>
        <v>71</v>
      </c>
      <c r="H9" s="38">
        <v>11</v>
      </c>
      <c r="I9" s="70">
        <v>24</v>
      </c>
      <c r="J9" s="70">
        <v>5</v>
      </c>
      <c r="K9" s="40">
        <f t="shared" si="2"/>
        <v>40</v>
      </c>
      <c r="L9" s="41">
        <f t="shared" si="0"/>
        <v>39</v>
      </c>
      <c r="M9" s="42">
        <f t="shared" si="0"/>
        <v>59</v>
      </c>
      <c r="N9" s="42">
        <f t="shared" si="0"/>
        <v>13</v>
      </c>
      <c r="O9" s="43">
        <f t="shared" si="3"/>
        <v>111</v>
      </c>
      <c r="P9" s="33">
        <f>L9/T5</f>
        <v>0.30708661417322836</v>
      </c>
      <c r="Q9" s="33">
        <f>M9/U5</f>
        <v>0.31891891891891894</v>
      </c>
      <c r="R9" s="33">
        <f>N9/V5</f>
        <v>8.2278481012658222E-2</v>
      </c>
      <c r="S9" s="33">
        <f>O9/W5</f>
        <v>0.23617021276595745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>
        <v>1</v>
      </c>
      <c r="J10" s="70"/>
      <c r="K10" s="40">
        <f t="shared" si="2"/>
        <v>1</v>
      </c>
      <c r="L10" s="41">
        <f t="shared" si="0"/>
        <v>0</v>
      </c>
      <c r="M10" s="42">
        <f t="shared" si="0"/>
        <v>1</v>
      </c>
      <c r="N10" s="42">
        <f t="shared" si="0"/>
        <v>0</v>
      </c>
      <c r="O10" s="43">
        <f t="shared" si="3"/>
        <v>1</v>
      </c>
      <c r="P10" s="33">
        <f>L10/T5</f>
        <v>0</v>
      </c>
      <c r="Q10" s="33">
        <f>M10/U5</f>
        <v>5.4054054054054057E-3</v>
      </c>
      <c r="R10" s="33">
        <f>N10/V5</f>
        <v>0</v>
      </c>
      <c r="S10" s="33">
        <f>O10/W5</f>
        <v>2.1276595744680851E-3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/>
      <c r="G12" s="72">
        <f t="shared" si="1"/>
        <v>0</v>
      </c>
      <c r="H12" s="38"/>
      <c r="I12" s="70"/>
      <c r="J12" s="70"/>
      <c r="K12" s="40">
        <f t="shared" si="2"/>
        <v>0</v>
      </c>
      <c r="L12" s="41">
        <f t="shared" si="0"/>
        <v>0</v>
      </c>
      <c r="M12" s="42">
        <f t="shared" si="0"/>
        <v>0</v>
      </c>
      <c r="N12" s="42">
        <f t="shared" si="0"/>
        <v>0</v>
      </c>
      <c r="O12" s="43">
        <f t="shared" si="3"/>
        <v>0</v>
      </c>
      <c r="P12" s="33">
        <f>L12/T5</f>
        <v>0</v>
      </c>
      <c r="Q12" s="33">
        <f>M12/U5</f>
        <v>0</v>
      </c>
      <c r="R12" s="33">
        <f>N12/V5</f>
        <v>0</v>
      </c>
      <c r="S12" s="33">
        <f>O12/W5</f>
        <v>0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25</v>
      </c>
      <c r="E13" s="70">
        <v>47</v>
      </c>
      <c r="F13" s="70">
        <v>10</v>
      </c>
      <c r="G13" s="72">
        <f t="shared" si="1"/>
        <v>82</v>
      </c>
      <c r="H13" s="38">
        <v>18</v>
      </c>
      <c r="I13" s="70">
        <v>35</v>
      </c>
      <c r="J13" s="70">
        <v>29</v>
      </c>
      <c r="K13" s="40">
        <f t="shared" si="2"/>
        <v>82</v>
      </c>
      <c r="L13" s="41">
        <f t="shared" si="0"/>
        <v>43</v>
      </c>
      <c r="M13" s="42">
        <f t="shared" si="0"/>
        <v>82</v>
      </c>
      <c r="N13" s="42">
        <f t="shared" si="0"/>
        <v>39</v>
      </c>
      <c r="O13" s="43">
        <f t="shared" si="3"/>
        <v>164</v>
      </c>
      <c r="P13" s="33">
        <f>L13/T5</f>
        <v>0.33858267716535434</v>
      </c>
      <c r="Q13" s="33">
        <f>M13/U5</f>
        <v>0.44324324324324327</v>
      </c>
      <c r="R13" s="33">
        <f>N13/V5</f>
        <v>0.24683544303797469</v>
      </c>
      <c r="S13" s="33">
        <f>O13/W5</f>
        <v>0.34893617021276596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3</v>
      </c>
      <c r="E14" s="70">
        <v>25</v>
      </c>
      <c r="F14" s="70">
        <v>4</v>
      </c>
      <c r="G14" s="72">
        <f t="shared" si="1"/>
        <v>32</v>
      </c>
      <c r="H14" s="38">
        <v>4</v>
      </c>
      <c r="I14" s="70">
        <v>34</v>
      </c>
      <c r="J14" s="70">
        <v>26</v>
      </c>
      <c r="K14" s="40">
        <f t="shared" si="2"/>
        <v>64</v>
      </c>
      <c r="L14" s="41">
        <f t="shared" si="0"/>
        <v>7</v>
      </c>
      <c r="M14" s="42">
        <f t="shared" si="0"/>
        <v>59</v>
      </c>
      <c r="N14" s="42">
        <f t="shared" si="0"/>
        <v>30</v>
      </c>
      <c r="O14" s="43">
        <f t="shared" si="3"/>
        <v>96</v>
      </c>
      <c r="P14" s="33">
        <f>L14/T5</f>
        <v>5.5118110236220472E-2</v>
      </c>
      <c r="Q14" s="33">
        <f>M14/U5</f>
        <v>0.31891891891891894</v>
      </c>
      <c r="R14" s="33">
        <f>N14/V5</f>
        <v>0.189873417721519</v>
      </c>
      <c r="S14" s="33">
        <f>O14/W5</f>
        <v>0.20425531914893616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1</v>
      </c>
      <c r="E15" s="70">
        <v>27</v>
      </c>
      <c r="F15" s="70">
        <v>5</v>
      </c>
      <c r="G15" s="72">
        <f t="shared" si="1"/>
        <v>33</v>
      </c>
      <c r="H15" s="38"/>
      <c r="I15" s="70">
        <v>20</v>
      </c>
      <c r="J15" s="70">
        <v>10</v>
      </c>
      <c r="K15" s="40">
        <f t="shared" si="2"/>
        <v>30</v>
      </c>
      <c r="L15" s="41">
        <f t="shared" si="0"/>
        <v>1</v>
      </c>
      <c r="M15" s="42">
        <f t="shared" si="0"/>
        <v>47</v>
      </c>
      <c r="N15" s="42">
        <f t="shared" si="0"/>
        <v>15</v>
      </c>
      <c r="O15" s="43">
        <f t="shared" si="3"/>
        <v>63</v>
      </c>
      <c r="P15" s="33">
        <f>L15/T5</f>
        <v>7.874015748031496E-3</v>
      </c>
      <c r="Q15" s="33">
        <f>M15/U5</f>
        <v>0.25405405405405407</v>
      </c>
      <c r="R15" s="33">
        <f>N15/V5</f>
        <v>9.49367088607595E-2</v>
      </c>
      <c r="S15" s="33">
        <f>O15/W5</f>
        <v>0.13404255319148936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1</v>
      </c>
      <c r="F16" s="49">
        <v>2</v>
      </c>
      <c r="G16" s="73">
        <f t="shared" si="1"/>
        <v>3</v>
      </c>
      <c r="H16" s="48"/>
      <c r="I16" s="49">
        <v>2</v>
      </c>
      <c r="J16" s="49">
        <v>1</v>
      </c>
      <c r="K16" s="50">
        <f t="shared" si="2"/>
        <v>3</v>
      </c>
      <c r="L16" s="51">
        <f t="shared" si="0"/>
        <v>0</v>
      </c>
      <c r="M16" s="52">
        <f t="shared" si="0"/>
        <v>3</v>
      </c>
      <c r="N16" s="52">
        <f t="shared" si="0"/>
        <v>3</v>
      </c>
      <c r="O16" s="53">
        <f t="shared" si="3"/>
        <v>6</v>
      </c>
      <c r="P16" s="33">
        <f>L16/T5</f>
        <v>0</v>
      </c>
      <c r="Q16" s="33">
        <f>M16/U5</f>
        <v>1.6216216216216217E-2</v>
      </c>
      <c r="R16" s="33">
        <f>N16/V5</f>
        <v>1.8987341772151899E-2</v>
      </c>
      <c r="S16" s="33">
        <f>O16/W5</f>
        <v>1.276595744680851E-2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[2]Краснознаменск!$P$74</f>
        <v>599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[1]Ладушкин!$E$7</f>
        <v>75</v>
      </c>
      <c r="U5" s="23">
        <f>[1]Ладушкин!$E$8</f>
        <v>102</v>
      </c>
      <c r="V5" s="23">
        <f>[1]Гусев!$E$9</f>
        <v>343</v>
      </c>
      <c r="W5" s="23">
        <f>SUM(T5:V5)</f>
        <v>520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>
        <v>3</v>
      </c>
      <c r="I7" s="70">
        <v>3</v>
      </c>
      <c r="J7" s="70">
        <v>2</v>
      </c>
      <c r="K7" s="40">
        <f t="shared" ref="K7:K16" si="2">H7+I7+J7</f>
        <v>8</v>
      </c>
      <c r="L7" s="41">
        <f t="shared" si="0"/>
        <v>3</v>
      </c>
      <c r="M7" s="42">
        <f t="shared" si="0"/>
        <v>3</v>
      </c>
      <c r="N7" s="42">
        <f t="shared" si="0"/>
        <v>2</v>
      </c>
      <c r="O7" s="43">
        <f>L7+M7+N7</f>
        <v>8</v>
      </c>
      <c r="P7" s="33">
        <f>L7/T5</f>
        <v>0.04</v>
      </c>
      <c r="Q7" s="33">
        <f>M7/U5</f>
        <v>2.9411764705882353E-2</v>
      </c>
      <c r="R7" s="33">
        <f>N7/V5</f>
        <v>5.8309037900874635E-3</v>
      </c>
      <c r="S7" s="33">
        <f>O7/W5</f>
        <v>1.5384615384615385E-2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</v>
      </c>
      <c r="E8" s="70">
        <v>2</v>
      </c>
      <c r="F8" s="70"/>
      <c r="G8" s="72">
        <f t="shared" si="1"/>
        <v>3</v>
      </c>
      <c r="H8" s="38">
        <v>1</v>
      </c>
      <c r="I8" s="70">
        <v>5</v>
      </c>
      <c r="J8" s="70">
        <v>2</v>
      </c>
      <c r="K8" s="40">
        <f t="shared" si="2"/>
        <v>8</v>
      </c>
      <c r="L8" s="41">
        <f t="shared" si="0"/>
        <v>2</v>
      </c>
      <c r="M8" s="42">
        <f t="shared" si="0"/>
        <v>7</v>
      </c>
      <c r="N8" s="42">
        <f t="shared" si="0"/>
        <v>2</v>
      </c>
      <c r="O8" s="43">
        <f t="shared" ref="O8:O16" si="3">L8+M8+N8</f>
        <v>11</v>
      </c>
      <c r="P8" s="33">
        <f>L8/T5</f>
        <v>2.6666666666666668E-2</v>
      </c>
      <c r="Q8" s="33">
        <f>M8/U5</f>
        <v>6.8627450980392163E-2</v>
      </c>
      <c r="R8" s="33">
        <f>N8/V5</f>
        <v>5.8309037900874635E-3</v>
      </c>
      <c r="S8" s="33">
        <f>O8/W5</f>
        <v>2.1153846153846155E-2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8</v>
      </c>
      <c r="E9" s="70">
        <v>9</v>
      </c>
      <c r="F9" s="70">
        <v>1</v>
      </c>
      <c r="G9" s="72">
        <f t="shared" si="1"/>
        <v>18</v>
      </c>
      <c r="H9" s="38">
        <v>7</v>
      </c>
      <c r="I9" s="70">
        <v>4</v>
      </c>
      <c r="J9" s="70">
        <v>3</v>
      </c>
      <c r="K9" s="40">
        <f t="shared" si="2"/>
        <v>14</v>
      </c>
      <c r="L9" s="41">
        <f t="shared" si="0"/>
        <v>15</v>
      </c>
      <c r="M9" s="42">
        <f t="shared" si="0"/>
        <v>13</v>
      </c>
      <c r="N9" s="42">
        <f t="shared" si="0"/>
        <v>4</v>
      </c>
      <c r="O9" s="43">
        <f t="shared" si="3"/>
        <v>32</v>
      </c>
      <c r="P9" s="33">
        <f>L9/T5</f>
        <v>0.2</v>
      </c>
      <c r="Q9" s="33">
        <f>M9/U5</f>
        <v>0.12745098039215685</v>
      </c>
      <c r="R9" s="33">
        <f>N9/V5</f>
        <v>1.1661807580174927E-2</v>
      </c>
      <c r="S9" s="33">
        <f>O9/W5</f>
        <v>6.1538461538461542E-2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>
        <v>4</v>
      </c>
      <c r="G12" s="72">
        <f t="shared" si="1"/>
        <v>4</v>
      </c>
      <c r="H12" s="38"/>
      <c r="I12" s="70">
        <v>3</v>
      </c>
      <c r="J12" s="70">
        <v>2</v>
      </c>
      <c r="K12" s="40">
        <f t="shared" si="2"/>
        <v>5</v>
      </c>
      <c r="L12" s="41">
        <f t="shared" si="0"/>
        <v>0</v>
      </c>
      <c r="M12" s="42">
        <f t="shared" si="0"/>
        <v>3</v>
      </c>
      <c r="N12" s="42">
        <f t="shared" si="0"/>
        <v>6</v>
      </c>
      <c r="O12" s="43">
        <f t="shared" si="3"/>
        <v>9</v>
      </c>
      <c r="P12" s="33">
        <f>L12/T5</f>
        <v>0</v>
      </c>
      <c r="Q12" s="33">
        <f>M12/U5</f>
        <v>2.9411764705882353E-2</v>
      </c>
      <c r="R12" s="33">
        <f>N12/V5</f>
        <v>1.7492711370262391E-2</v>
      </c>
      <c r="S12" s="33">
        <f>O12/W5</f>
        <v>1.7307692307692309E-2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/>
      <c r="F13" s="70"/>
      <c r="G13" s="72">
        <f t="shared" si="1"/>
        <v>0</v>
      </c>
      <c r="H13" s="38"/>
      <c r="I13" s="70">
        <v>1</v>
      </c>
      <c r="J13" s="70"/>
      <c r="K13" s="40">
        <f t="shared" si="2"/>
        <v>1</v>
      </c>
      <c r="L13" s="41">
        <f t="shared" si="0"/>
        <v>0</v>
      </c>
      <c r="M13" s="42">
        <f t="shared" si="0"/>
        <v>1</v>
      </c>
      <c r="N13" s="42">
        <f t="shared" si="0"/>
        <v>0</v>
      </c>
      <c r="O13" s="43">
        <f t="shared" si="3"/>
        <v>1</v>
      </c>
      <c r="P13" s="33">
        <f>L13/T5</f>
        <v>0</v>
      </c>
      <c r="Q13" s="33">
        <f>M13/U5</f>
        <v>9.8039215686274508E-3</v>
      </c>
      <c r="R13" s="33">
        <f>N13/V5</f>
        <v>0</v>
      </c>
      <c r="S13" s="33">
        <f>O13/W5</f>
        <v>1.9230769230769232E-3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>
        <v>1</v>
      </c>
      <c r="G15" s="72">
        <f t="shared" si="1"/>
        <v>1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1</v>
      </c>
      <c r="O15" s="43">
        <f t="shared" si="3"/>
        <v>1</v>
      </c>
      <c r="P15" s="33">
        <f>L15/T5</f>
        <v>0</v>
      </c>
      <c r="Q15" s="33">
        <f>M15/U5</f>
        <v>0</v>
      </c>
      <c r="R15" s="33">
        <f>N15/V5</f>
        <v>2.9154518950437317E-3</v>
      </c>
      <c r="S15" s="33">
        <f>O15/W5</f>
        <v>1.9230769230769232E-3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[2]Ладушкин!$P$74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[1]Мамоново!$E$7</f>
        <v>77</v>
      </c>
      <c r="U5" s="23">
        <f>[1]Мамоново!$E$8</f>
        <v>158</v>
      </c>
      <c r="V5" s="23">
        <f>[1]Мамоново!$E$9</f>
        <v>144</v>
      </c>
      <c r="W5" s="23">
        <f>SUM(T5:V5)</f>
        <v>379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/>
      <c r="J7" s="70"/>
      <c r="K7" s="40">
        <f t="shared" ref="K7:K16" si="2">H7+I7+J7</f>
        <v>0</v>
      </c>
      <c r="L7" s="41">
        <f t="shared" si="0"/>
        <v>0</v>
      </c>
      <c r="M7" s="42">
        <f t="shared" si="0"/>
        <v>0</v>
      </c>
      <c r="N7" s="42">
        <f t="shared" si="0"/>
        <v>0</v>
      </c>
      <c r="O7" s="43">
        <f>L7+M7+N7</f>
        <v>0</v>
      </c>
      <c r="P7" s="33">
        <f>L7/T5</f>
        <v>0</v>
      </c>
      <c r="Q7" s="33">
        <f>M7/U5</f>
        <v>0</v>
      </c>
      <c r="R7" s="33">
        <f>N7/V5</f>
        <v>0</v>
      </c>
      <c r="S7" s="33">
        <f>O7/W5</f>
        <v>0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72">
        <f t="shared" si="1"/>
        <v>0</v>
      </c>
      <c r="H8" s="38"/>
      <c r="I8" s="70"/>
      <c r="J8" s="70"/>
      <c r="K8" s="40">
        <f t="shared" si="2"/>
        <v>0</v>
      </c>
      <c r="L8" s="41">
        <f t="shared" si="0"/>
        <v>0</v>
      </c>
      <c r="M8" s="42">
        <f t="shared" si="0"/>
        <v>0</v>
      </c>
      <c r="N8" s="42">
        <f t="shared" si="0"/>
        <v>0</v>
      </c>
      <c r="O8" s="43">
        <f t="shared" ref="O8:O16" si="3">L8+M8+N8</f>
        <v>0</v>
      </c>
      <c r="P8" s="33">
        <f>L8/T5</f>
        <v>0</v>
      </c>
      <c r="Q8" s="33">
        <f>M8/U5</f>
        <v>0</v>
      </c>
      <c r="R8" s="33">
        <f>N8/V5</f>
        <v>0</v>
      </c>
      <c r="S8" s="33">
        <f>O8/W5</f>
        <v>0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10</v>
      </c>
      <c r="E9" s="70">
        <v>3</v>
      </c>
      <c r="F9" s="70"/>
      <c r="G9" s="72">
        <f t="shared" si="1"/>
        <v>13</v>
      </c>
      <c r="H9" s="38">
        <v>2</v>
      </c>
      <c r="I9" s="70">
        <v>2</v>
      </c>
      <c r="J9" s="70"/>
      <c r="K9" s="40">
        <f t="shared" si="2"/>
        <v>4</v>
      </c>
      <c r="L9" s="41">
        <f t="shared" si="0"/>
        <v>12</v>
      </c>
      <c r="M9" s="42">
        <f t="shared" si="0"/>
        <v>5</v>
      </c>
      <c r="N9" s="42">
        <f t="shared" si="0"/>
        <v>0</v>
      </c>
      <c r="O9" s="43">
        <f t="shared" si="3"/>
        <v>17</v>
      </c>
      <c r="P9" s="33">
        <f>L9/T5</f>
        <v>0.15584415584415584</v>
      </c>
      <c r="Q9" s="33">
        <f>M9/U5</f>
        <v>3.1645569620253167E-2</v>
      </c>
      <c r="R9" s="33">
        <f>N9/V5</f>
        <v>0</v>
      </c>
      <c r="S9" s="33">
        <f>O9/W5</f>
        <v>4.4854881266490766E-2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/>
      <c r="G12" s="72">
        <f t="shared" si="1"/>
        <v>0</v>
      </c>
      <c r="H12" s="38"/>
      <c r="I12" s="70"/>
      <c r="J12" s="70"/>
      <c r="K12" s="40">
        <f t="shared" si="2"/>
        <v>0</v>
      </c>
      <c r="L12" s="41">
        <f t="shared" si="0"/>
        <v>0</v>
      </c>
      <c r="M12" s="42">
        <f t="shared" si="0"/>
        <v>0</v>
      </c>
      <c r="N12" s="42">
        <f t="shared" si="0"/>
        <v>0</v>
      </c>
      <c r="O12" s="43">
        <f t="shared" si="3"/>
        <v>0</v>
      </c>
      <c r="P12" s="33">
        <f>L12/T5</f>
        <v>0</v>
      </c>
      <c r="Q12" s="33">
        <f>M12/U5</f>
        <v>0</v>
      </c>
      <c r="R12" s="33">
        <f>N12/V5</f>
        <v>0</v>
      </c>
      <c r="S12" s="33">
        <f>O12/W5</f>
        <v>0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/>
      <c r="F13" s="70"/>
      <c r="G13" s="72">
        <f t="shared" si="1"/>
        <v>0</v>
      </c>
      <c r="H13" s="38"/>
      <c r="I13" s="70"/>
      <c r="J13" s="70"/>
      <c r="K13" s="40">
        <f t="shared" si="2"/>
        <v>0</v>
      </c>
      <c r="L13" s="41">
        <f t="shared" si="0"/>
        <v>0</v>
      </c>
      <c r="M13" s="42">
        <f t="shared" si="0"/>
        <v>0</v>
      </c>
      <c r="N13" s="42">
        <f t="shared" si="0"/>
        <v>0</v>
      </c>
      <c r="O13" s="43">
        <f t="shared" si="3"/>
        <v>0</v>
      </c>
      <c r="P13" s="33">
        <f>L13/T5</f>
        <v>0</v>
      </c>
      <c r="Q13" s="33">
        <f>M13/U5</f>
        <v>0</v>
      </c>
      <c r="R13" s="33">
        <f>N13/V5</f>
        <v>0</v>
      </c>
      <c r="S13" s="33">
        <f>O13/W5</f>
        <v>0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6</v>
      </c>
      <c r="F15" s="70">
        <v>14</v>
      </c>
      <c r="G15" s="72">
        <f t="shared" si="1"/>
        <v>20</v>
      </c>
      <c r="H15" s="38"/>
      <c r="I15" s="70">
        <v>15</v>
      </c>
      <c r="J15" s="70">
        <v>44</v>
      </c>
      <c r="K15" s="40">
        <f t="shared" si="2"/>
        <v>59</v>
      </c>
      <c r="L15" s="41">
        <f t="shared" si="0"/>
        <v>0</v>
      </c>
      <c r="M15" s="42">
        <f t="shared" si="0"/>
        <v>21</v>
      </c>
      <c r="N15" s="42">
        <f t="shared" si="0"/>
        <v>58</v>
      </c>
      <c r="O15" s="43">
        <f t="shared" si="3"/>
        <v>79</v>
      </c>
      <c r="P15" s="33">
        <f>L15/T5</f>
        <v>0</v>
      </c>
      <c r="Q15" s="33">
        <f>M15/U5</f>
        <v>0.13291139240506328</v>
      </c>
      <c r="R15" s="33">
        <f>N15/V5</f>
        <v>0.40277777777777779</v>
      </c>
      <c r="S15" s="33">
        <f>O15/W5</f>
        <v>0.20844327176781002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2</v>
      </c>
      <c r="F16" s="49">
        <v>9</v>
      </c>
      <c r="G16" s="73">
        <f t="shared" si="1"/>
        <v>11</v>
      </c>
      <c r="H16" s="48"/>
      <c r="I16" s="49">
        <v>1</v>
      </c>
      <c r="J16" s="49">
        <v>17</v>
      </c>
      <c r="K16" s="50">
        <f t="shared" si="2"/>
        <v>18</v>
      </c>
      <c r="L16" s="51">
        <f t="shared" si="0"/>
        <v>0</v>
      </c>
      <c r="M16" s="52">
        <f t="shared" si="0"/>
        <v>3</v>
      </c>
      <c r="N16" s="52">
        <f t="shared" si="0"/>
        <v>26</v>
      </c>
      <c r="O16" s="53">
        <f t="shared" si="3"/>
        <v>29</v>
      </c>
      <c r="P16" s="33">
        <f>L16/T5</f>
        <v>0</v>
      </c>
      <c r="Q16" s="33">
        <f>M16/U5</f>
        <v>1.8987341772151899E-2</v>
      </c>
      <c r="R16" s="33">
        <f>N16/V5</f>
        <v>0.18055555555555555</v>
      </c>
      <c r="S16" s="33">
        <f>O16/W5</f>
        <v>7.6517150395778361E-2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[2]Мамоново!$P$74</f>
        <v>122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34</vt:i4>
      </vt:variant>
    </vt:vector>
  </HeadingPairs>
  <TitlesOfParts>
    <vt:vector size="34" baseType="lpstr">
      <vt:lpstr>Багратионовск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Новомед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2015-04-24T07:06:01Z</dcterms:created>
  <dcterms:modified xsi:type="dcterms:W3CDTF">2017-04-12T06:21:59Z</dcterms:modified>
</cp:coreProperties>
</file>